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bookViews>
    <workbookView xWindow="0" yWindow="0" windowWidth="28800" windowHeight="123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D35" i="6" s="1"/>
  <c r="M103" i="5"/>
  <c r="L103" i="5"/>
  <c r="W101" i="5"/>
  <c r="I100" i="5"/>
  <c r="G100" i="5"/>
  <c r="P95" i="5"/>
  <c r="AA93" i="5"/>
  <c r="Q92" i="5"/>
  <c r="W91" i="5"/>
  <c r="V91" i="5"/>
  <c r="Q90" i="5"/>
  <c r="P90" i="5"/>
  <c r="AB89" i="5"/>
  <c r="AA89" i="5"/>
  <c r="L89" i="5"/>
  <c r="K89" i="5"/>
  <c r="V88" i="5"/>
  <c r="G88" i="5"/>
  <c r="F88" i="5"/>
  <c r="AB86" i="5"/>
  <c r="R86" i="5"/>
  <c r="H86" i="5"/>
  <c r="F86" i="5"/>
  <c r="X85" i="5"/>
  <c r="W85" i="5"/>
  <c r="L85" i="5"/>
  <c r="S84" i="5"/>
  <c r="R84" i="5"/>
  <c r="Y83" i="5"/>
  <c r="W83" i="5"/>
  <c r="I82" i="5"/>
  <c r="H82" i="5"/>
  <c r="O81" i="5"/>
  <c r="M81" i="5"/>
  <c r="S80" i="5"/>
  <c r="Y79" i="5"/>
  <c r="O79" i="5"/>
  <c r="E79" i="5"/>
  <c r="U78" i="5"/>
  <c r="J78" i="5"/>
  <c r="I78" i="5"/>
  <c r="AA77" i="5"/>
  <c r="P77" i="5"/>
  <c r="AA76" i="5"/>
  <c r="Z76" i="5"/>
  <c r="R76" i="5"/>
  <c r="K76" i="5"/>
  <c r="F76" i="5"/>
  <c r="Z75" i="5"/>
  <c r="W75" i="5"/>
  <c r="K75" i="5"/>
  <c r="J75" i="5"/>
  <c r="X74" i="5"/>
  <c r="V74" i="5"/>
  <c r="J74" i="5"/>
  <c r="H74" i="5"/>
  <c r="C69" i="5"/>
  <c r="C67" i="5"/>
  <c r="X101" i="5"/>
  <c r="C66" i="5"/>
  <c r="C65" i="5"/>
  <c r="C64" i="5"/>
  <c r="C63" i="5"/>
  <c r="C62" i="5"/>
  <c r="C61" i="5"/>
  <c r="C59" i="5"/>
  <c r="Z93" i="5"/>
  <c r="C58" i="5"/>
  <c r="R92" i="5"/>
  <c r="C57" i="5"/>
  <c r="C56" i="5"/>
  <c r="C55" i="5"/>
  <c r="C54" i="5"/>
  <c r="C53" i="5"/>
  <c r="C52" i="5"/>
  <c r="Q86" i="5"/>
  <c r="C51" i="5"/>
  <c r="C50" i="5"/>
  <c r="C49" i="5"/>
  <c r="R82" i="5"/>
  <c r="X81" i="5"/>
  <c r="C46" i="5"/>
  <c r="J80" i="5"/>
  <c r="C45" i="5"/>
  <c r="C44" i="5"/>
  <c r="C43" i="5"/>
  <c r="O77" i="5"/>
  <c r="G77" i="5"/>
  <c r="C41" i="5"/>
  <c r="C40" i="5"/>
  <c r="Q74" i="5"/>
  <c r="C39" i="5"/>
  <c r="AB104" i="5"/>
  <c r="AA104" i="5"/>
  <c r="X104" i="5"/>
  <c r="W104" i="5"/>
  <c r="T104" i="5"/>
  <c r="S104" i="5"/>
  <c r="P104" i="5"/>
  <c r="O104" i="5"/>
  <c r="L104" i="5"/>
  <c r="K104" i="5"/>
  <c r="H104" i="5"/>
  <c r="G104" i="5"/>
  <c r="F104" i="5"/>
  <c r="C34" i="5"/>
  <c r="AB103" i="5"/>
  <c r="Z103" i="5"/>
  <c r="Y103" i="5"/>
  <c r="X103" i="5"/>
  <c r="V103" i="5"/>
  <c r="U103" i="5"/>
  <c r="T103" i="5"/>
  <c r="R103" i="5"/>
  <c r="Q103" i="5"/>
  <c r="P103" i="5"/>
  <c r="N103" i="5"/>
  <c r="J103" i="5"/>
  <c r="I103" i="5"/>
  <c r="H103" i="5"/>
  <c r="F103" i="5"/>
  <c r="AA102" i="5"/>
  <c r="Z102" i="5"/>
  <c r="Y102" i="5"/>
  <c r="W102" i="5"/>
  <c r="V102" i="5"/>
  <c r="U102" i="5"/>
  <c r="S102" i="5"/>
  <c r="R102" i="5"/>
  <c r="Q102" i="5"/>
  <c r="O102" i="5"/>
  <c r="N102" i="5"/>
  <c r="M102" i="5"/>
  <c r="K102" i="5"/>
  <c r="J102" i="5"/>
  <c r="I102" i="5"/>
  <c r="F102" i="5"/>
  <c r="E102" i="5"/>
  <c r="AA101" i="5"/>
  <c r="Z101" i="5"/>
  <c r="Y101" i="5"/>
  <c r="V101" i="5"/>
  <c r="U101" i="5"/>
  <c r="S101" i="5"/>
  <c r="R101" i="5"/>
  <c r="Q101" i="5"/>
  <c r="O101" i="5"/>
  <c r="N101" i="5"/>
  <c r="M101" i="5"/>
  <c r="K101" i="5"/>
  <c r="J101" i="5"/>
  <c r="I101" i="5"/>
  <c r="G101" i="5"/>
  <c r="F101" i="5"/>
  <c r="AB100" i="5"/>
  <c r="AA100" i="5"/>
  <c r="Y100" i="5"/>
  <c r="X100" i="5"/>
  <c r="W100" i="5"/>
  <c r="U100" i="5"/>
  <c r="T100" i="5"/>
  <c r="S100" i="5"/>
  <c r="Q100" i="5"/>
  <c r="P100" i="5"/>
  <c r="O100" i="5"/>
  <c r="M100" i="5"/>
  <c r="L100" i="5"/>
  <c r="K100" i="5"/>
  <c r="H100" i="5"/>
  <c r="E100" i="5"/>
  <c r="C30" i="5"/>
  <c r="AB99" i="5"/>
  <c r="Z99" i="5"/>
  <c r="Y99" i="5"/>
  <c r="X99" i="5"/>
  <c r="V99" i="5"/>
  <c r="U99" i="5"/>
  <c r="T99" i="5"/>
  <c r="R99" i="5"/>
  <c r="Q99" i="5"/>
  <c r="P99" i="5"/>
  <c r="N99" i="5"/>
  <c r="M99" i="5"/>
  <c r="L99" i="5"/>
  <c r="J99" i="5"/>
  <c r="I99" i="5"/>
  <c r="H99" i="5"/>
  <c r="F99" i="5"/>
  <c r="AB98" i="5"/>
  <c r="AA98" i="5"/>
  <c r="Z98" i="5"/>
  <c r="X98" i="5"/>
  <c r="W98" i="5"/>
  <c r="V98" i="5"/>
  <c r="T98" i="5"/>
  <c r="S98" i="5"/>
  <c r="R98" i="5"/>
  <c r="P98" i="5"/>
  <c r="O98" i="5"/>
  <c r="N98" i="5"/>
  <c r="L98" i="5"/>
  <c r="K98" i="5"/>
  <c r="J98" i="5"/>
  <c r="H98" i="5"/>
  <c r="F98" i="5"/>
  <c r="AA97" i="5"/>
  <c r="Z97" i="5"/>
  <c r="Y97" i="5"/>
  <c r="X97" i="5"/>
  <c r="W97" i="5"/>
  <c r="V97" i="5"/>
  <c r="U97" i="5"/>
  <c r="S97" i="5"/>
  <c r="R97" i="5"/>
  <c r="Q97" i="5"/>
  <c r="O97" i="5"/>
  <c r="N97" i="5"/>
  <c r="M97" i="5"/>
  <c r="K97" i="5"/>
  <c r="J97" i="5"/>
  <c r="I97" i="5"/>
  <c r="G97" i="5"/>
  <c r="F97" i="5"/>
  <c r="AB96" i="5"/>
  <c r="AA96" i="5"/>
  <c r="Y96" i="5"/>
  <c r="X96" i="5"/>
  <c r="W96" i="5"/>
  <c r="U96" i="5"/>
  <c r="T96" i="5"/>
  <c r="S96" i="5"/>
  <c r="Q96" i="5"/>
  <c r="P96" i="5"/>
  <c r="O96" i="5"/>
  <c r="M96" i="5"/>
  <c r="L96" i="5"/>
  <c r="K96" i="5"/>
  <c r="J96" i="5"/>
  <c r="I96" i="5"/>
  <c r="H96" i="5"/>
  <c r="G96" i="5"/>
  <c r="E96" i="5"/>
  <c r="C26" i="5"/>
  <c r="AB95" i="5"/>
  <c r="Z95" i="5"/>
  <c r="Y95" i="5"/>
  <c r="X95" i="5"/>
  <c r="V95" i="5"/>
  <c r="U95" i="5"/>
  <c r="T95" i="5"/>
  <c r="R95" i="5"/>
  <c r="Q95" i="5"/>
  <c r="N95" i="5"/>
  <c r="M95" i="5"/>
  <c r="L95" i="5"/>
  <c r="J95" i="5"/>
  <c r="I95" i="5"/>
  <c r="H95" i="5"/>
  <c r="F95" i="5"/>
  <c r="AA94" i="5"/>
  <c r="Z94" i="5"/>
  <c r="W94" i="5"/>
  <c r="V94" i="5"/>
  <c r="S94" i="5"/>
  <c r="R94" i="5"/>
  <c r="O94" i="5"/>
  <c r="N94" i="5"/>
  <c r="K94" i="5"/>
  <c r="J94" i="5"/>
  <c r="F94" i="5"/>
  <c r="AB93" i="5"/>
  <c r="Y93" i="5"/>
  <c r="X93" i="5"/>
  <c r="W93" i="5"/>
  <c r="U93" i="5"/>
  <c r="T93" i="5"/>
  <c r="S93" i="5"/>
  <c r="Q93" i="5"/>
  <c r="P93" i="5"/>
  <c r="O93" i="5"/>
  <c r="M93" i="5"/>
  <c r="L93" i="5"/>
  <c r="K93" i="5"/>
  <c r="I93" i="5"/>
  <c r="H93" i="5"/>
  <c r="G93" i="5"/>
  <c r="AB92" i="5"/>
  <c r="AA92" i="5"/>
  <c r="Y92" i="5"/>
  <c r="X92" i="5"/>
  <c r="W92" i="5"/>
  <c r="U92" i="5"/>
  <c r="T92" i="5"/>
  <c r="S92" i="5"/>
  <c r="P92" i="5"/>
  <c r="O92" i="5"/>
  <c r="M92" i="5"/>
  <c r="L92" i="5"/>
  <c r="K92" i="5"/>
  <c r="I92" i="5"/>
  <c r="H92" i="5"/>
  <c r="G92" i="5"/>
  <c r="E92" i="5"/>
  <c r="C22" i="5"/>
  <c r="Z91" i="5"/>
  <c r="Y91" i="5"/>
  <c r="U91" i="5"/>
  <c r="R91" i="5"/>
  <c r="Q91" i="5"/>
  <c r="N91" i="5"/>
  <c r="M91" i="5"/>
  <c r="J91" i="5"/>
  <c r="I91" i="5"/>
  <c r="F91" i="5"/>
  <c r="E91" i="5"/>
  <c r="AB90" i="5"/>
  <c r="AA90" i="5"/>
  <c r="Y90" i="5"/>
  <c r="X90" i="5"/>
  <c r="W90" i="5"/>
  <c r="T90" i="5"/>
  <c r="S90" i="5"/>
  <c r="O90" i="5"/>
  <c r="L90" i="5"/>
  <c r="K90" i="5"/>
  <c r="I90" i="5"/>
  <c r="H90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J89" i="5"/>
  <c r="I89" i="5"/>
  <c r="H89" i="5"/>
  <c r="G89" i="5"/>
  <c r="F89" i="5"/>
  <c r="AB88" i="5"/>
  <c r="AA88" i="5"/>
  <c r="Z88" i="5"/>
  <c r="Y88" i="5"/>
  <c r="X88" i="5"/>
  <c r="W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E88" i="5"/>
  <c r="C18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AA86" i="5"/>
  <c r="Z86" i="5"/>
  <c r="X86" i="5"/>
  <c r="W86" i="5"/>
  <c r="V86" i="5"/>
  <c r="T86" i="5"/>
  <c r="S86" i="5"/>
  <c r="P86" i="5"/>
  <c r="O86" i="5"/>
  <c r="N86" i="5"/>
  <c r="L86" i="5"/>
  <c r="K86" i="5"/>
  <c r="J86" i="5"/>
  <c r="AB85" i="5"/>
  <c r="AA85" i="5"/>
  <c r="Y85" i="5"/>
  <c r="U85" i="5"/>
  <c r="T85" i="5"/>
  <c r="S85" i="5"/>
  <c r="Q85" i="5"/>
  <c r="P85" i="5"/>
  <c r="O85" i="5"/>
  <c r="M85" i="5"/>
  <c r="K85" i="5"/>
  <c r="I85" i="5"/>
  <c r="H85" i="5"/>
  <c r="G85" i="5"/>
  <c r="AB84" i="5"/>
  <c r="AA84" i="5"/>
  <c r="Z84" i="5"/>
  <c r="Y84" i="5"/>
  <c r="X84" i="5"/>
  <c r="W84" i="5"/>
  <c r="V84" i="5"/>
  <c r="U84" i="5"/>
  <c r="T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C14" i="5"/>
  <c r="AB83" i="5"/>
  <c r="AA83" i="5"/>
  <c r="Z83" i="5"/>
  <c r="X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Y82" i="5"/>
  <c r="X82" i="5"/>
  <c r="W82" i="5"/>
  <c r="U82" i="5"/>
  <c r="T82" i="5"/>
  <c r="S82" i="5"/>
  <c r="Q82" i="5"/>
  <c r="P82" i="5"/>
  <c r="O82" i="5"/>
  <c r="N82" i="5"/>
  <c r="M82" i="5"/>
  <c r="L82" i="5"/>
  <c r="K82" i="5"/>
  <c r="E82" i="5"/>
  <c r="AA81" i="5"/>
  <c r="Z81" i="5"/>
  <c r="Y81" i="5"/>
  <c r="W81" i="5"/>
  <c r="V81" i="5"/>
  <c r="U81" i="5"/>
  <c r="S81" i="5"/>
  <c r="R81" i="5"/>
  <c r="Q81" i="5"/>
  <c r="N81" i="5"/>
  <c r="K81" i="5"/>
  <c r="J81" i="5"/>
  <c r="I81" i="5"/>
  <c r="G81" i="5"/>
  <c r="F81" i="5"/>
  <c r="AB80" i="5"/>
  <c r="AA80" i="5"/>
  <c r="Y80" i="5"/>
  <c r="X80" i="5"/>
  <c r="W80" i="5"/>
  <c r="U80" i="5"/>
  <c r="T80" i="5"/>
  <c r="Q80" i="5"/>
  <c r="P80" i="5"/>
  <c r="O80" i="5"/>
  <c r="M80" i="5"/>
  <c r="L80" i="5"/>
  <c r="K80" i="5"/>
  <c r="I80" i="5"/>
  <c r="H80" i="5"/>
  <c r="G80" i="5"/>
  <c r="E80" i="5"/>
  <c r="C10" i="5"/>
  <c r="AA79" i="5"/>
  <c r="Z79" i="5"/>
  <c r="W79" i="5"/>
  <c r="V79" i="5"/>
  <c r="U79" i="5"/>
  <c r="S79" i="5"/>
  <c r="R79" i="5"/>
  <c r="Q79" i="5"/>
  <c r="N79" i="5"/>
  <c r="M79" i="5"/>
  <c r="K79" i="5"/>
  <c r="J79" i="5"/>
  <c r="I79" i="5"/>
  <c r="G79" i="5"/>
  <c r="F79" i="5"/>
  <c r="AB78" i="5"/>
  <c r="AA78" i="5"/>
  <c r="Z78" i="5"/>
  <c r="Y78" i="5"/>
  <c r="X78" i="5"/>
  <c r="W78" i="5"/>
  <c r="V78" i="5"/>
  <c r="T78" i="5"/>
  <c r="S78" i="5"/>
  <c r="R78" i="5"/>
  <c r="Q78" i="5"/>
  <c r="P78" i="5"/>
  <c r="O78" i="5"/>
  <c r="N78" i="5"/>
  <c r="M78" i="5"/>
  <c r="L78" i="5"/>
  <c r="K78" i="5"/>
  <c r="H78" i="5"/>
  <c r="F78" i="5"/>
  <c r="E78" i="5"/>
  <c r="AB77" i="5"/>
  <c r="Z77" i="5"/>
  <c r="Y77" i="5"/>
  <c r="X77" i="5"/>
  <c r="W77" i="5"/>
  <c r="V77" i="5"/>
  <c r="U77" i="5"/>
  <c r="T77" i="5"/>
  <c r="S77" i="5"/>
  <c r="R77" i="5"/>
  <c r="Q77" i="5"/>
  <c r="N77" i="5"/>
  <c r="M77" i="5"/>
  <c r="L77" i="5"/>
  <c r="J77" i="5"/>
  <c r="I77" i="5"/>
  <c r="H77" i="5"/>
  <c r="F77" i="5"/>
  <c r="AB76" i="5"/>
  <c r="X76" i="5"/>
  <c r="W76" i="5"/>
  <c r="V76" i="5"/>
  <c r="T76" i="5"/>
  <c r="S76" i="5"/>
  <c r="P76" i="5"/>
  <c r="O76" i="5"/>
  <c r="N76" i="5"/>
  <c r="L76" i="5"/>
  <c r="J76" i="5"/>
  <c r="H76" i="5"/>
  <c r="G76" i="5"/>
  <c r="C6" i="5"/>
  <c r="AB75" i="5"/>
  <c r="AA75" i="5"/>
  <c r="Y75" i="5"/>
  <c r="X75" i="5"/>
  <c r="V75" i="5"/>
  <c r="U75" i="5"/>
  <c r="T75" i="5"/>
  <c r="R75" i="5"/>
  <c r="Q75" i="5"/>
  <c r="P75" i="5"/>
  <c r="O75" i="5"/>
  <c r="N75" i="5"/>
  <c r="M75" i="5"/>
  <c r="L75" i="5"/>
  <c r="I75" i="5"/>
  <c r="H75" i="5"/>
  <c r="G75" i="5"/>
  <c r="F75" i="5"/>
  <c r="AB74" i="5"/>
  <c r="AA74" i="5"/>
  <c r="Z74" i="5"/>
  <c r="W74" i="5"/>
  <c r="U74" i="5"/>
  <c r="T74" i="5"/>
  <c r="S74" i="5"/>
  <c r="R74" i="5"/>
  <c r="P74" i="5"/>
  <c r="O74" i="5"/>
  <c r="N74" i="5"/>
  <c r="M74" i="5"/>
  <c r="L74" i="5"/>
  <c r="K74" i="5"/>
  <c r="F74" i="5"/>
  <c r="E74" i="5"/>
  <c r="B4" i="5"/>
  <c r="B39" i="5" s="1"/>
  <c r="B74" i="5" s="1"/>
  <c r="V104" i="4"/>
  <c r="N104" i="4"/>
  <c r="F104" i="4"/>
  <c r="AB102" i="4"/>
  <c r="X101" i="4"/>
  <c r="P101" i="4"/>
  <c r="O101" i="4"/>
  <c r="H101" i="4"/>
  <c r="AA100" i="4"/>
  <c r="Z100" i="4"/>
  <c r="S100" i="4"/>
  <c r="O100" i="4"/>
  <c r="N100" i="4"/>
  <c r="J100" i="4"/>
  <c r="G100" i="4"/>
  <c r="F100" i="4"/>
  <c r="Y99" i="4"/>
  <c r="U99" i="4"/>
  <c r="Q99" i="4"/>
  <c r="M99" i="4"/>
  <c r="I99" i="4"/>
  <c r="E99" i="4"/>
  <c r="L98" i="4"/>
  <c r="AB97" i="4"/>
  <c r="X97" i="4"/>
  <c r="W97" i="4"/>
  <c r="T97" i="4"/>
  <c r="P97" i="4"/>
  <c r="O97" i="4"/>
  <c r="L97" i="4"/>
  <c r="H97" i="4"/>
  <c r="G97" i="4"/>
  <c r="Z96" i="4"/>
  <c r="V96" i="4"/>
  <c r="S96" i="4"/>
  <c r="R96" i="4"/>
  <c r="N96" i="4"/>
  <c r="K96" i="4"/>
  <c r="J96" i="4"/>
  <c r="F96" i="4"/>
  <c r="Y95" i="4"/>
  <c r="Q95" i="4"/>
  <c r="N95" i="4"/>
  <c r="F95" i="4"/>
  <c r="E95" i="4"/>
  <c r="T94" i="4"/>
  <c r="L94" i="4"/>
  <c r="AB93" i="4"/>
  <c r="AA93" i="4"/>
  <c r="X93" i="4"/>
  <c r="T93" i="4"/>
  <c r="S93" i="4"/>
  <c r="P93" i="4"/>
  <c r="L93" i="4"/>
  <c r="K93" i="4"/>
  <c r="H93" i="4"/>
  <c r="Z92" i="4"/>
  <c r="W92" i="4"/>
  <c r="V92" i="4"/>
  <c r="R92" i="4"/>
  <c r="O92" i="4"/>
  <c r="N92" i="4"/>
  <c r="J92" i="4"/>
  <c r="G92" i="4"/>
  <c r="F92" i="4"/>
  <c r="Z91" i="4"/>
  <c r="Y91" i="4"/>
  <c r="U91" i="4"/>
  <c r="Q91" i="4"/>
  <c r="M91" i="4"/>
  <c r="I91" i="4"/>
  <c r="E91" i="4"/>
  <c r="T90" i="4"/>
  <c r="L90" i="4"/>
  <c r="AB89" i="4"/>
  <c r="AA89" i="4"/>
  <c r="X89" i="4"/>
  <c r="T89" i="4"/>
  <c r="S89" i="4"/>
  <c r="P89" i="4"/>
  <c r="L89" i="4"/>
  <c r="K89" i="4"/>
  <c r="H89" i="4"/>
  <c r="AA88" i="4"/>
  <c r="Z88" i="4"/>
  <c r="V88" i="4"/>
  <c r="S88" i="4"/>
  <c r="R88" i="4"/>
  <c r="N88" i="4"/>
  <c r="J88" i="4"/>
  <c r="F88" i="4"/>
  <c r="Y87" i="4"/>
  <c r="M87" i="4"/>
  <c r="E87" i="4"/>
  <c r="AB85" i="4"/>
  <c r="AA85" i="4"/>
  <c r="X85" i="4"/>
  <c r="T85" i="4"/>
  <c r="S85" i="4"/>
  <c r="P85" i="4"/>
  <c r="L85" i="4"/>
  <c r="K85" i="4"/>
  <c r="H85" i="4"/>
  <c r="Z84" i="4"/>
  <c r="W84" i="4"/>
  <c r="V84" i="4"/>
  <c r="R84" i="4"/>
  <c r="O84" i="4"/>
  <c r="N84" i="4"/>
  <c r="J84" i="4"/>
  <c r="G84" i="4"/>
  <c r="F84" i="4"/>
  <c r="Y83" i="4"/>
  <c r="U83" i="4"/>
  <c r="Q83" i="4"/>
  <c r="M83" i="4"/>
  <c r="J83" i="4"/>
  <c r="I83" i="4"/>
  <c r="E83" i="4"/>
  <c r="P82" i="4"/>
  <c r="H82" i="4"/>
  <c r="AB81" i="4"/>
  <c r="AA81" i="4"/>
  <c r="X81" i="4"/>
  <c r="T81" i="4"/>
  <c r="S81" i="4"/>
  <c r="P81" i="4"/>
  <c r="L81" i="4"/>
  <c r="K81" i="4"/>
  <c r="H81" i="4"/>
  <c r="AA80" i="4"/>
  <c r="Z80" i="4"/>
  <c r="V80" i="4"/>
  <c r="R80" i="4"/>
  <c r="N80" i="4"/>
  <c r="J80" i="4"/>
  <c r="F80" i="4"/>
  <c r="U79" i="4"/>
  <c r="AB78" i="4"/>
  <c r="H78" i="4"/>
  <c r="AB77" i="4"/>
  <c r="X77" i="4"/>
  <c r="W77" i="4"/>
  <c r="T77" i="4"/>
  <c r="P77" i="4"/>
  <c r="O77" i="4"/>
  <c r="L77" i="4"/>
  <c r="H77" i="4"/>
  <c r="G77" i="4"/>
  <c r="Z76" i="4"/>
  <c r="W76" i="4"/>
  <c r="V76" i="4"/>
  <c r="R76" i="4"/>
  <c r="O76" i="4"/>
  <c r="N76" i="4"/>
  <c r="J76" i="4"/>
  <c r="G76" i="4"/>
  <c r="F76" i="4"/>
  <c r="Y75" i="4"/>
  <c r="U75" i="4"/>
  <c r="Q75" i="4"/>
  <c r="M75" i="4"/>
  <c r="I75" i="4"/>
  <c r="E75" i="4"/>
  <c r="C69" i="4"/>
  <c r="B68" i="4"/>
  <c r="B103" i="4" s="1"/>
  <c r="U102" i="4"/>
  <c r="T102" i="4"/>
  <c r="M102" i="4"/>
  <c r="L102" i="4"/>
  <c r="C67" i="4"/>
  <c r="W101" i="4"/>
  <c r="G101" i="4"/>
  <c r="C66" i="4"/>
  <c r="B66" i="4"/>
  <c r="B101" i="4" s="1"/>
  <c r="U100" i="4"/>
  <c r="C65" i="4"/>
  <c r="B64" i="4"/>
  <c r="B99" i="4" s="1"/>
  <c r="Y98" i="4"/>
  <c r="X98" i="4"/>
  <c r="U98" i="4"/>
  <c r="Q98" i="4"/>
  <c r="M98" i="4"/>
  <c r="I98" i="4"/>
  <c r="E98" i="4"/>
  <c r="AA97" i="4"/>
  <c r="S97" i="4"/>
  <c r="K97" i="4"/>
  <c r="C62" i="4"/>
  <c r="B62" i="4"/>
  <c r="B97" i="4" s="1"/>
  <c r="C61" i="4"/>
  <c r="B60" i="4"/>
  <c r="B95" i="4" s="1"/>
  <c r="AB94" i="4"/>
  <c r="Y94" i="4"/>
  <c r="X94" i="4"/>
  <c r="U94" i="4"/>
  <c r="Q94" i="4"/>
  <c r="P94" i="4"/>
  <c r="M94" i="4"/>
  <c r="I94" i="4"/>
  <c r="H94" i="4"/>
  <c r="E94" i="4"/>
  <c r="W93" i="4"/>
  <c r="O93" i="4"/>
  <c r="G93" i="4"/>
  <c r="C58" i="4"/>
  <c r="B58" i="4"/>
  <c r="B93" i="4" s="1"/>
  <c r="C57" i="4"/>
  <c r="B56" i="4"/>
  <c r="B91" i="4" s="1"/>
  <c r="Y90" i="4"/>
  <c r="U90" i="4"/>
  <c r="Q90" i="4"/>
  <c r="M90" i="4"/>
  <c r="I90" i="4"/>
  <c r="H90" i="4"/>
  <c r="E90" i="4"/>
  <c r="W89" i="4"/>
  <c r="O89" i="4"/>
  <c r="G89" i="4"/>
  <c r="C54" i="4"/>
  <c r="B54" i="4"/>
  <c r="B89" i="4" s="1"/>
  <c r="C53" i="4"/>
  <c r="B52" i="4"/>
  <c r="B87" i="4" s="1"/>
  <c r="AB86" i="4"/>
  <c r="Y86" i="4"/>
  <c r="X86" i="4"/>
  <c r="U86" i="4"/>
  <c r="T86" i="4"/>
  <c r="Q86" i="4"/>
  <c r="P86" i="4"/>
  <c r="M86" i="4"/>
  <c r="L86" i="4"/>
  <c r="I86" i="4"/>
  <c r="H86" i="4"/>
  <c r="W85" i="4"/>
  <c r="O85" i="4"/>
  <c r="G85" i="4"/>
  <c r="C50" i="4"/>
  <c r="B50" i="4"/>
  <c r="B85" i="4" s="1"/>
  <c r="C49" i="4"/>
  <c r="B48" i="4"/>
  <c r="B83" i="4" s="1"/>
  <c r="Y82" i="4"/>
  <c r="U82" i="4"/>
  <c r="Q82" i="4"/>
  <c r="M82" i="4"/>
  <c r="I82" i="4"/>
  <c r="W81" i="4"/>
  <c r="O81" i="4"/>
  <c r="G81" i="4"/>
  <c r="C46" i="4"/>
  <c r="B46" i="4"/>
  <c r="B81" i="4" s="1"/>
  <c r="C45" i="4"/>
  <c r="B44" i="4"/>
  <c r="B79" i="4" s="1"/>
  <c r="Y78" i="4"/>
  <c r="X78" i="4"/>
  <c r="U78" i="4"/>
  <c r="T78" i="4"/>
  <c r="Q78" i="4"/>
  <c r="P78" i="4"/>
  <c r="M78" i="4"/>
  <c r="L78" i="4"/>
  <c r="I78" i="4"/>
  <c r="AA77" i="4"/>
  <c r="S77" i="4"/>
  <c r="K77" i="4"/>
  <c r="C42" i="4"/>
  <c r="B42" i="4"/>
  <c r="B77" i="4" s="1"/>
  <c r="C41" i="4"/>
  <c r="B40" i="4"/>
  <c r="B75" i="4" s="1"/>
  <c r="Y74" i="4"/>
  <c r="U74" i="4"/>
  <c r="Q74" i="4"/>
  <c r="M74" i="4"/>
  <c r="I74" i="4"/>
  <c r="AB104" i="4"/>
  <c r="AA104" i="4"/>
  <c r="Z104" i="4"/>
  <c r="X104" i="4"/>
  <c r="W104" i="4"/>
  <c r="T104" i="4"/>
  <c r="S104" i="4"/>
  <c r="R104" i="4"/>
  <c r="P104" i="4"/>
  <c r="O104" i="4"/>
  <c r="L104" i="4"/>
  <c r="K104" i="4"/>
  <c r="J104" i="4"/>
  <c r="H104" i="4"/>
  <c r="AB103" i="4"/>
  <c r="Z103" i="4"/>
  <c r="Y103" i="4"/>
  <c r="X103" i="4"/>
  <c r="V103" i="4"/>
  <c r="U103" i="4"/>
  <c r="T103" i="4"/>
  <c r="R103" i="4"/>
  <c r="Q103" i="4"/>
  <c r="P103" i="4"/>
  <c r="N103" i="4"/>
  <c r="M103" i="4"/>
  <c r="L103" i="4"/>
  <c r="J103" i="4"/>
  <c r="I103" i="4"/>
  <c r="H103" i="4"/>
  <c r="F103" i="4"/>
  <c r="AA102" i="4"/>
  <c r="Z102" i="4"/>
  <c r="Y102" i="4"/>
  <c r="W102" i="4"/>
  <c r="V102" i="4"/>
  <c r="S102" i="4"/>
  <c r="R102" i="4"/>
  <c r="Q102" i="4"/>
  <c r="O102" i="4"/>
  <c r="N102" i="4"/>
  <c r="K102" i="4"/>
  <c r="J102" i="4"/>
  <c r="I102" i="4"/>
  <c r="F102" i="4"/>
  <c r="AB101" i="4"/>
  <c r="AA101" i="4"/>
  <c r="Y101" i="4"/>
  <c r="U101" i="4"/>
  <c r="T101" i="4"/>
  <c r="S101" i="4"/>
  <c r="Q101" i="4"/>
  <c r="M101" i="4"/>
  <c r="L101" i="4"/>
  <c r="K101" i="4"/>
  <c r="I101" i="4"/>
  <c r="AB100" i="4"/>
  <c r="X100" i="4"/>
  <c r="W100" i="4"/>
  <c r="V100" i="4"/>
  <c r="T100" i="4"/>
  <c r="R100" i="4"/>
  <c r="Q100" i="4"/>
  <c r="P100" i="4"/>
  <c r="M100" i="4"/>
  <c r="L100" i="4"/>
  <c r="K100" i="4"/>
  <c r="I100" i="4"/>
  <c r="H100" i="4"/>
  <c r="E100" i="4"/>
  <c r="C30" i="4"/>
  <c r="AB99" i="4"/>
  <c r="Z99" i="4"/>
  <c r="X99" i="4"/>
  <c r="V99" i="4"/>
  <c r="T99" i="4"/>
  <c r="R99" i="4"/>
  <c r="P99" i="4"/>
  <c r="N99" i="4"/>
  <c r="L99" i="4"/>
  <c r="J99" i="4"/>
  <c r="H99" i="4"/>
  <c r="F99" i="4"/>
  <c r="AA98" i="4"/>
  <c r="Z98" i="4"/>
  <c r="W98" i="4"/>
  <c r="V98" i="4"/>
  <c r="S98" i="4"/>
  <c r="R98" i="4"/>
  <c r="O98" i="4"/>
  <c r="N98" i="4"/>
  <c r="K98" i="4"/>
  <c r="J98" i="4"/>
  <c r="F98" i="4"/>
  <c r="Y97" i="4"/>
  <c r="U97" i="4"/>
  <c r="Q97" i="4"/>
  <c r="M97" i="4"/>
  <c r="I97" i="4"/>
  <c r="AA96" i="4"/>
  <c r="Y96" i="4"/>
  <c r="W96" i="4"/>
  <c r="U96" i="4"/>
  <c r="Q96" i="4"/>
  <c r="O96" i="4"/>
  <c r="M96" i="4"/>
  <c r="I96" i="4"/>
  <c r="G96" i="4"/>
  <c r="E96" i="4"/>
  <c r="AB95" i="4"/>
  <c r="Z95" i="4"/>
  <c r="X95" i="4"/>
  <c r="V95" i="4"/>
  <c r="U95" i="4"/>
  <c r="T95" i="4"/>
  <c r="R95" i="4"/>
  <c r="P95" i="4"/>
  <c r="M95" i="4"/>
  <c r="L95" i="4"/>
  <c r="J95" i="4"/>
  <c r="I95" i="4"/>
  <c r="H95" i="4"/>
  <c r="C25" i="4"/>
  <c r="AA94" i="4"/>
  <c r="Z94" i="4"/>
  <c r="W94" i="4"/>
  <c r="V94" i="4"/>
  <c r="S94" i="4"/>
  <c r="R94" i="4"/>
  <c r="O94" i="4"/>
  <c r="N94" i="4"/>
  <c r="K94" i="4"/>
  <c r="J94" i="4"/>
  <c r="F94" i="4"/>
  <c r="Y93" i="4"/>
  <c r="U93" i="4"/>
  <c r="Q93" i="4"/>
  <c r="M93" i="4"/>
  <c r="I93" i="4"/>
  <c r="AB92" i="4"/>
  <c r="AA92" i="4"/>
  <c r="Y92" i="4"/>
  <c r="X92" i="4"/>
  <c r="U92" i="4"/>
  <c r="T92" i="4"/>
  <c r="S92" i="4"/>
  <c r="Q92" i="4"/>
  <c r="P92" i="4"/>
  <c r="M92" i="4"/>
  <c r="L92" i="4"/>
  <c r="K92" i="4"/>
  <c r="I92" i="4"/>
  <c r="H92" i="4"/>
  <c r="E92" i="4"/>
  <c r="C22" i="4"/>
  <c r="AB91" i="4"/>
  <c r="X91" i="4"/>
  <c r="V91" i="4"/>
  <c r="T91" i="4"/>
  <c r="R91" i="4"/>
  <c r="P91" i="4"/>
  <c r="N91" i="4"/>
  <c r="L91" i="4"/>
  <c r="J91" i="4"/>
  <c r="H91" i="4"/>
  <c r="F91" i="4"/>
  <c r="AB90" i="4"/>
  <c r="AA90" i="4"/>
  <c r="Z90" i="4"/>
  <c r="X90" i="4"/>
  <c r="W90" i="4"/>
  <c r="V90" i="4"/>
  <c r="S90" i="4"/>
  <c r="R90" i="4"/>
  <c r="P90" i="4"/>
  <c r="O90" i="4"/>
  <c r="N90" i="4"/>
  <c r="K90" i="4"/>
  <c r="J90" i="4"/>
  <c r="G90" i="4"/>
  <c r="F90" i="4"/>
  <c r="Y89" i="4"/>
  <c r="U89" i="4"/>
  <c r="Q89" i="4"/>
  <c r="M89" i="4"/>
  <c r="I89" i="4"/>
  <c r="AB88" i="4"/>
  <c r="Y88" i="4"/>
  <c r="X88" i="4"/>
  <c r="W88" i="4"/>
  <c r="U88" i="4"/>
  <c r="T88" i="4"/>
  <c r="Q88" i="4"/>
  <c r="P88" i="4"/>
  <c r="O88" i="4"/>
  <c r="M88" i="4"/>
  <c r="L88" i="4"/>
  <c r="K88" i="4"/>
  <c r="I88" i="4"/>
  <c r="H88" i="4"/>
  <c r="G88" i="4"/>
  <c r="E88" i="4"/>
  <c r="C18" i="4"/>
  <c r="AB87" i="4"/>
  <c r="Z87" i="4"/>
  <c r="X87" i="4"/>
  <c r="V87" i="4"/>
  <c r="U87" i="4"/>
  <c r="T87" i="4"/>
  <c r="R87" i="4"/>
  <c r="Q87" i="4"/>
  <c r="P87" i="4"/>
  <c r="N87" i="4"/>
  <c r="L87" i="4"/>
  <c r="J87" i="4"/>
  <c r="I87" i="4"/>
  <c r="H87" i="4"/>
  <c r="F87" i="4"/>
  <c r="AA86" i="4"/>
  <c r="Z86" i="4"/>
  <c r="W86" i="4"/>
  <c r="V86" i="4"/>
  <c r="S86" i="4"/>
  <c r="R86" i="4"/>
  <c r="O86" i="4"/>
  <c r="N86" i="4"/>
  <c r="K86" i="4"/>
  <c r="J86" i="4"/>
  <c r="F86" i="4"/>
  <c r="Y85" i="4"/>
  <c r="U85" i="4"/>
  <c r="Q85" i="4"/>
  <c r="M85" i="4"/>
  <c r="I85" i="4"/>
  <c r="AA84" i="4"/>
  <c r="Y84" i="4"/>
  <c r="U84" i="4"/>
  <c r="S84" i="4"/>
  <c r="Q84" i="4"/>
  <c r="M84" i="4"/>
  <c r="K84" i="4"/>
  <c r="I84" i="4"/>
  <c r="E84" i="4"/>
  <c r="C14" i="4"/>
  <c r="AB83" i="4"/>
  <c r="AA83" i="4"/>
  <c r="Z83" i="4"/>
  <c r="X83" i="4"/>
  <c r="W83" i="4"/>
  <c r="V83" i="4"/>
  <c r="T83" i="4"/>
  <c r="S83" i="4"/>
  <c r="R83" i="4"/>
  <c r="P83" i="4"/>
  <c r="O83" i="4"/>
  <c r="N83" i="4"/>
  <c r="L83" i="4"/>
  <c r="K83" i="4"/>
  <c r="H83" i="4"/>
  <c r="G83" i="4"/>
  <c r="F83" i="4"/>
  <c r="AB82" i="4"/>
  <c r="AA82" i="4"/>
  <c r="Z82" i="4"/>
  <c r="X82" i="4"/>
  <c r="W82" i="4"/>
  <c r="V82" i="4"/>
  <c r="T82" i="4"/>
  <c r="S82" i="4"/>
  <c r="R82" i="4"/>
  <c r="O82" i="4"/>
  <c r="N82" i="4"/>
  <c r="L82" i="4"/>
  <c r="K82" i="4"/>
  <c r="J82" i="4"/>
  <c r="G82" i="4"/>
  <c r="F82" i="4"/>
  <c r="C12" i="4"/>
  <c r="Y81" i="4"/>
  <c r="U81" i="4"/>
  <c r="Q81" i="4"/>
  <c r="M81" i="4"/>
  <c r="I81" i="4"/>
  <c r="AB80" i="4"/>
  <c r="Y80" i="4"/>
  <c r="X80" i="4"/>
  <c r="W80" i="4"/>
  <c r="U80" i="4"/>
  <c r="T80" i="4"/>
  <c r="S80" i="4"/>
  <c r="Q80" i="4"/>
  <c r="P80" i="4"/>
  <c r="O80" i="4"/>
  <c r="M80" i="4"/>
  <c r="L80" i="4"/>
  <c r="K80" i="4"/>
  <c r="I80" i="4"/>
  <c r="H80" i="4"/>
  <c r="G80" i="4"/>
  <c r="E80" i="4"/>
  <c r="C10" i="4"/>
  <c r="AB79" i="4"/>
  <c r="Z79" i="4"/>
  <c r="Y79" i="4"/>
  <c r="X79" i="4"/>
  <c r="V79" i="4"/>
  <c r="T79" i="4"/>
  <c r="R79" i="4"/>
  <c r="Q79" i="4"/>
  <c r="P79" i="4"/>
  <c r="N79" i="4"/>
  <c r="M79" i="4"/>
  <c r="L79" i="4"/>
  <c r="J79" i="4"/>
  <c r="I79" i="4"/>
  <c r="H79" i="4"/>
  <c r="F79" i="4"/>
  <c r="AA78" i="4"/>
  <c r="Z78" i="4"/>
  <c r="W78" i="4"/>
  <c r="V78" i="4"/>
  <c r="S78" i="4"/>
  <c r="R78" i="4"/>
  <c r="O78" i="4"/>
  <c r="N78" i="4"/>
  <c r="K78" i="4"/>
  <c r="J78" i="4"/>
  <c r="F78" i="4"/>
  <c r="Y77" i="4"/>
  <c r="U77" i="4"/>
  <c r="Q77" i="4"/>
  <c r="M77" i="4"/>
  <c r="I77" i="4"/>
  <c r="AB76" i="4"/>
  <c r="AA76" i="4"/>
  <c r="Y76" i="4"/>
  <c r="X76" i="4"/>
  <c r="U76" i="4"/>
  <c r="T76" i="4"/>
  <c r="S76" i="4"/>
  <c r="Q76" i="4"/>
  <c r="P76" i="4"/>
  <c r="M76" i="4"/>
  <c r="L76" i="4"/>
  <c r="K76" i="4"/>
  <c r="I76" i="4"/>
  <c r="H76" i="4"/>
  <c r="E76" i="4"/>
  <c r="C6" i="4"/>
  <c r="AB75" i="4"/>
  <c r="AA75" i="4"/>
  <c r="Z75" i="4"/>
  <c r="X75" i="4"/>
  <c r="W75" i="4"/>
  <c r="V75" i="4"/>
  <c r="T75" i="4"/>
  <c r="S75" i="4"/>
  <c r="R75" i="4"/>
  <c r="P75" i="4"/>
  <c r="O75" i="4"/>
  <c r="N75" i="4"/>
  <c r="L75" i="4"/>
  <c r="K75" i="4"/>
  <c r="J75" i="4"/>
  <c r="H75" i="4"/>
  <c r="G75" i="4"/>
  <c r="F75" i="4"/>
  <c r="AB74" i="4"/>
  <c r="AA74" i="4"/>
  <c r="Z74" i="4"/>
  <c r="X74" i="4"/>
  <c r="W74" i="4"/>
  <c r="V74" i="4"/>
  <c r="T74" i="4"/>
  <c r="S74" i="4"/>
  <c r="R74" i="4"/>
  <c r="P74" i="4"/>
  <c r="O74" i="4"/>
  <c r="N74" i="4"/>
  <c r="L74" i="4"/>
  <c r="K74" i="4"/>
  <c r="J74" i="4"/>
  <c r="H74" i="4"/>
  <c r="G74" i="4"/>
  <c r="F74" i="4"/>
  <c r="C4" i="4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3" i="2"/>
  <c r="A12" i="2"/>
  <c r="A11" i="2"/>
  <c r="A10" i="2"/>
  <c r="A9" i="2"/>
  <c r="A8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C39" i="4" l="1"/>
  <c r="E74" i="4"/>
  <c r="D76" i="4"/>
  <c r="C76" i="4"/>
  <c r="G78" i="4"/>
  <c r="C8" i="4"/>
  <c r="C15" i="4"/>
  <c r="E85" i="4"/>
  <c r="B16" i="6"/>
  <c r="B51" i="4"/>
  <c r="B86" i="4" s="1"/>
  <c r="B16" i="5"/>
  <c r="B51" i="5" s="1"/>
  <c r="B86" i="5" s="1"/>
  <c r="A14" i="2"/>
  <c r="G104" i="4"/>
  <c r="C34" i="4"/>
  <c r="E86" i="4"/>
  <c r="C51" i="4"/>
  <c r="E82" i="4"/>
  <c r="C47" i="4"/>
  <c r="E78" i="4"/>
  <c r="C43" i="4"/>
  <c r="C80" i="4"/>
  <c r="C90" i="4"/>
  <c r="D90" i="4"/>
  <c r="G78" i="5"/>
  <c r="C8" i="5"/>
  <c r="G98" i="4"/>
  <c r="C98" i="4" s="1"/>
  <c r="C28" i="4"/>
  <c r="C33" i="4"/>
  <c r="E103" i="4"/>
  <c r="B34" i="6"/>
  <c r="B34" i="5"/>
  <c r="B69" i="5" s="1"/>
  <c r="B104" i="5" s="1"/>
  <c r="B69" i="4"/>
  <c r="B104" i="4" s="1"/>
  <c r="C88" i="4"/>
  <c r="G98" i="5"/>
  <c r="C28" i="5"/>
  <c r="C23" i="4"/>
  <c r="E93" i="4"/>
  <c r="B24" i="6"/>
  <c r="B59" i="4"/>
  <c r="B94" i="4" s="1"/>
  <c r="B24" i="5"/>
  <c r="B59" i="5" s="1"/>
  <c r="B94" i="5" s="1"/>
  <c r="C27" i="4"/>
  <c r="E97" i="4"/>
  <c r="B28" i="6"/>
  <c r="B63" i="4"/>
  <c r="B98" i="4" s="1"/>
  <c r="B28" i="5"/>
  <c r="B63" i="5" s="1"/>
  <c r="B98" i="5" s="1"/>
  <c r="H98" i="4"/>
  <c r="P98" i="4"/>
  <c r="D98" i="4" s="1"/>
  <c r="T98" i="4"/>
  <c r="AB98" i="4"/>
  <c r="E102" i="4"/>
  <c r="B4" i="6"/>
  <c r="B39" i="4"/>
  <c r="B74" i="4" s="1"/>
  <c r="C9" i="4"/>
  <c r="E79" i="4"/>
  <c r="B10" i="6"/>
  <c r="B10" i="5"/>
  <c r="B45" i="5" s="1"/>
  <c r="B80" i="5" s="1"/>
  <c r="B45" i="4"/>
  <c r="B80" i="4" s="1"/>
  <c r="F81" i="4"/>
  <c r="J81" i="4"/>
  <c r="N81" i="4"/>
  <c r="R81" i="4"/>
  <c r="V81" i="4"/>
  <c r="Z81" i="4"/>
  <c r="G86" i="4"/>
  <c r="C16" i="4"/>
  <c r="C55" i="4"/>
  <c r="C59" i="4"/>
  <c r="C63" i="4"/>
  <c r="G90" i="5"/>
  <c r="C20" i="5"/>
  <c r="E97" i="5"/>
  <c r="C27" i="5"/>
  <c r="G102" i="5"/>
  <c r="C32" i="5"/>
  <c r="C7" i="4"/>
  <c r="E77" i="4"/>
  <c r="B8" i="6"/>
  <c r="B43" i="4"/>
  <c r="B78" i="4" s="1"/>
  <c r="B8" i="5"/>
  <c r="B43" i="5" s="1"/>
  <c r="B78" i="5" s="1"/>
  <c r="C19" i="4"/>
  <c r="E89" i="4"/>
  <c r="B20" i="6"/>
  <c r="B55" i="4"/>
  <c r="B90" i="4" s="1"/>
  <c r="B26" i="6"/>
  <c r="B26" i="5"/>
  <c r="B61" i="5" s="1"/>
  <c r="B96" i="5" s="1"/>
  <c r="B61" i="4"/>
  <c r="B96" i="4" s="1"/>
  <c r="F97" i="4"/>
  <c r="J97" i="4"/>
  <c r="N97" i="4"/>
  <c r="R97" i="4"/>
  <c r="V97" i="4"/>
  <c r="Z97" i="4"/>
  <c r="G99" i="4"/>
  <c r="D99" i="4" s="1"/>
  <c r="K99" i="4"/>
  <c r="O99" i="4"/>
  <c r="S99" i="4"/>
  <c r="C99" i="4" s="1"/>
  <c r="W99" i="4"/>
  <c r="AA99" i="4"/>
  <c r="C100" i="4"/>
  <c r="G102" i="4"/>
  <c r="C32" i="4"/>
  <c r="C52" i="4"/>
  <c r="D83" i="4"/>
  <c r="C83" i="4"/>
  <c r="H81" i="5"/>
  <c r="T81" i="5"/>
  <c r="G82" i="5"/>
  <c r="C12" i="5"/>
  <c r="E89" i="5"/>
  <c r="C19" i="5"/>
  <c r="B20" i="5"/>
  <c r="B55" i="5" s="1"/>
  <c r="B90" i="5" s="1"/>
  <c r="G94" i="5"/>
  <c r="C24" i="5"/>
  <c r="C11" i="4"/>
  <c r="E81" i="4"/>
  <c r="B12" i="6"/>
  <c r="B47" i="4"/>
  <c r="B82" i="4" s="1"/>
  <c r="H84" i="4"/>
  <c r="D84" i="4" s="1"/>
  <c r="L84" i="4"/>
  <c r="P84" i="4"/>
  <c r="T84" i="4"/>
  <c r="X84" i="4"/>
  <c r="AB84" i="4"/>
  <c r="C17" i="4"/>
  <c r="B18" i="6"/>
  <c r="B18" i="5"/>
  <c r="B53" i="5" s="1"/>
  <c r="B88" i="5" s="1"/>
  <c r="B53" i="4"/>
  <c r="B88" i="4" s="1"/>
  <c r="F89" i="4"/>
  <c r="J89" i="4"/>
  <c r="N89" i="4"/>
  <c r="R89" i="4"/>
  <c r="V89" i="4"/>
  <c r="Z89" i="4"/>
  <c r="C20" i="4"/>
  <c r="G91" i="4"/>
  <c r="D91" i="4" s="1"/>
  <c r="K91" i="4"/>
  <c r="O91" i="4"/>
  <c r="S91" i="4"/>
  <c r="W91" i="4"/>
  <c r="AA91" i="4"/>
  <c r="D92" i="4"/>
  <c r="C92" i="4"/>
  <c r="G94" i="4"/>
  <c r="D94" i="4" s="1"/>
  <c r="C24" i="4"/>
  <c r="C26" i="4"/>
  <c r="H96" i="4"/>
  <c r="C96" i="4" s="1"/>
  <c r="L96" i="4"/>
  <c r="D96" i="4" s="1"/>
  <c r="P96" i="4"/>
  <c r="T96" i="4"/>
  <c r="X96" i="4"/>
  <c r="AB96" i="4"/>
  <c r="E101" i="4"/>
  <c r="C31" i="4"/>
  <c r="B32" i="6"/>
  <c r="B67" i="4"/>
  <c r="B102" i="4" s="1"/>
  <c r="B32" i="5"/>
  <c r="B67" i="5" s="1"/>
  <c r="B102" i="5" s="1"/>
  <c r="D75" i="4"/>
  <c r="C75" i="4"/>
  <c r="G74" i="5"/>
  <c r="C74" i="5" s="1"/>
  <c r="C4" i="5"/>
  <c r="E81" i="5"/>
  <c r="C11" i="5"/>
  <c r="B12" i="5"/>
  <c r="B47" i="5" s="1"/>
  <c r="B82" i="5" s="1"/>
  <c r="G86" i="5"/>
  <c r="C16" i="5"/>
  <c r="C5" i="4"/>
  <c r="B6" i="5"/>
  <c r="B41" i="5" s="1"/>
  <c r="B76" i="5" s="1"/>
  <c r="B41" i="4"/>
  <c r="B76" i="4" s="1"/>
  <c r="B6" i="6"/>
  <c r="F77" i="4"/>
  <c r="J77" i="4"/>
  <c r="N77" i="4"/>
  <c r="R77" i="4"/>
  <c r="V77" i="4"/>
  <c r="Z77" i="4"/>
  <c r="G79" i="4"/>
  <c r="K79" i="4"/>
  <c r="O79" i="4"/>
  <c r="S79" i="4"/>
  <c r="W79" i="4"/>
  <c r="AA79" i="4"/>
  <c r="D80" i="4"/>
  <c r="C13" i="4"/>
  <c r="B14" i="6"/>
  <c r="B14" i="5"/>
  <c r="B49" i="5" s="1"/>
  <c r="B84" i="5" s="1"/>
  <c r="B49" i="4"/>
  <c r="B84" i="4" s="1"/>
  <c r="F85" i="4"/>
  <c r="J85" i="4"/>
  <c r="N85" i="4"/>
  <c r="R85" i="4"/>
  <c r="V85" i="4"/>
  <c r="Z85" i="4"/>
  <c r="G87" i="4"/>
  <c r="D87" i="4" s="1"/>
  <c r="K87" i="4"/>
  <c r="O87" i="4"/>
  <c r="C87" i="4" s="1"/>
  <c r="S87" i="4"/>
  <c r="W87" i="4"/>
  <c r="AA87" i="4"/>
  <c r="D88" i="4"/>
  <c r="C21" i="4"/>
  <c r="B22" i="6"/>
  <c r="B22" i="5"/>
  <c r="B57" i="5" s="1"/>
  <c r="B92" i="5" s="1"/>
  <c r="B57" i="4"/>
  <c r="B92" i="4" s="1"/>
  <c r="F93" i="4"/>
  <c r="J93" i="4"/>
  <c r="N93" i="4"/>
  <c r="R93" i="4"/>
  <c r="V93" i="4"/>
  <c r="Z93" i="4"/>
  <c r="G95" i="4"/>
  <c r="D95" i="4" s="1"/>
  <c r="K95" i="4"/>
  <c r="O95" i="4"/>
  <c r="S95" i="4"/>
  <c r="W95" i="4"/>
  <c r="AA95" i="4"/>
  <c r="C29" i="4"/>
  <c r="B30" i="6"/>
  <c r="B30" i="5"/>
  <c r="B65" i="5" s="1"/>
  <c r="B100" i="5" s="1"/>
  <c r="B65" i="4"/>
  <c r="B100" i="4" s="1"/>
  <c r="F101" i="4"/>
  <c r="J101" i="4"/>
  <c r="N101" i="4"/>
  <c r="R101" i="4"/>
  <c r="V101" i="4"/>
  <c r="Z101" i="4"/>
  <c r="H102" i="4"/>
  <c r="P102" i="4"/>
  <c r="X102" i="4"/>
  <c r="C40" i="4"/>
  <c r="C44" i="4"/>
  <c r="C48" i="4"/>
  <c r="C56" i="4"/>
  <c r="C60" i="4"/>
  <c r="C64" i="4"/>
  <c r="C68" i="4"/>
  <c r="C7" i="5"/>
  <c r="E77" i="5"/>
  <c r="E85" i="5"/>
  <c r="C15" i="5"/>
  <c r="E93" i="5"/>
  <c r="C23" i="5"/>
  <c r="E101" i="5"/>
  <c r="C31" i="5"/>
  <c r="B5" i="6"/>
  <c r="B5" i="5"/>
  <c r="B40" i="5" s="1"/>
  <c r="B75" i="5" s="1"/>
  <c r="B7" i="6"/>
  <c r="B7" i="5"/>
  <c r="B42" i="5" s="1"/>
  <c r="B77" i="5" s="1"/>
  <c r="B9" i="6"/>
  <c r="B9" i="5"/>
  <c r="B44" i="5" s="1"/>
  <c r="B79" i="5" s="1"/>
  <c r="B11" i="6"/>
  <c r="B11" i="5"/>
  <c r="B46" i="5" s="1"/>
  <c r="B81" i="5" s="1"/>
  <c r="B13" i="6"/>
  <c r="B13" i="5"/>
  <c r="B48" i="5" s="1"/>
  <c r="B83" i="5" s="1"/>
  <c r="B15" i="6"/>
  <c r="B15" i="5"/>
  <c r="B50" i="5" s="1"/>
  <c r="B85" i="5" s="1"/>
  <c r="B17" i="6"/>
  <c r="B17" i="5"/>
  <c r="B52" i="5" s="1"/>
  <c r="B87" i="5" s="1"/>
  <c r="B19" i="6"/>
  <c r="B19" i="5"/>
  <c r="B54" i="5" s="1"/>
  <c r="B89" i="5" s="1"/>
  <c r="B21" i="6"/>
  <c r="B21" i="5"/>
  <c r="B56" i="5" s="1"/>
  <c r="B91" i="5" s="1"/>
  <c r="B23" i="6"/>
  <c r="B23" i="5"/>
  <c r="B58" i="5" s="1"/>
  <c r="B93" i="5" s="1"/>
  <c r="B25" i="6"/>
  <c r="B25" i="5"/>
  <c r="B60" i="5" s="1"/>
  <c r="B95" i="5" s="1"/>
  <c r="B27" i="6"/>
  <c r="B27" i="5"/>
  <c r="B62" i="5" s="1"/>
  <c r="B97" i="5" s="1"/>
  <c r="B29" i="6"/>
  <c r="B29" i="5"/>
  <c r="B64" i="5" s="1"/>
  <c r="B99" i="5" s="1"/>
  <c r="Y100" i="4"/>
  <c r="D100" i="4" s="1"/>
  <c r="B31" i="6"/>
  <c r="B31" i="5"/>
  <c r="B66" i="5" s="1"/>
  <c r="B101" i="5" s="1"/>
  <c r="B33" i="6"/>
  <c r="B33" i="5"/>
  <c r="B68" i="5" s="1"/>
  <c r="B103" i="5" s="1"/>
  <c r="G103" i="4"/>
  <c r="K103" i="4"/>
  <c r="O103" i="4"/>
  <c r="S103" i="4"/>
  <c r="W103" i="4"/>
  <c r="AA103" i="4"/>
  <c r="E104" i="4"/>
  <c r="I104" i="4"/>
  <c r="M104" i="4"/>
  <c r="Q104" i="4"/>
  <c r="U104" i="4"/>
  <c r="Y104" i="4"/>
  <c r="N80" i="5"/>
  <c r="Z80" i="5"/>
  <c r="F85" i="5"/>
  <c r="J85" i="5"/>
  <c r="N85" i="5"/>
  <c r="R85" i="5"/>
  <c r="V85" i="5"/>
  <c r="Z85" i="5"/>
  <c r="F93" i="5"/>
  <c r="J93" i="5"/>
  <c r="N93" i="5"/>
  <c r="R93" i="5"/>
  <c r="V93" i="5"/>
  <c r="H94" i="5"/>
  <c r="L94" i="5"/>
  <c r="P94" i="5"/>
  <c r="T94" i="5"/>
  <c r="X94" i="5"/>
  <c r="AB94" i="5"/>
  <c r="H102" i="5"/>
  <c r="L102" i="5"/>
  <c r="P102" i="5"/>
  <c r="D102" i="5" s="1"/>
  <c r="T102" i="5"/>
  <c r="X102" i="5"/>
  <c r="AB102" i="5"/>
  <c r="C42" i="5"/>
  <c r="C48" i="5"/>
  <c r="C5" i="5"/>
  <c r="K77" i="5"/>
  <c r="C78" i="5"/>
  <c r="D78" i="5"/>
  <c r="C9" i="5"/>
  <c r="E83" i="5"/>
  <c r="C13" i="5"/>
  <c r="M86" i="5"/>
  <c r="E87" i="5"/>
  <c r="C17" i="5"/>
  <c r="C21" i="5"/>
  <c r="U94" i="5"/>
  <c r="E95" i="5"/>
  <c r="C25" i="5"/>
  <c r="E99" i="5"/>
  <c r="C29" i="5"/>
  <c r="E103" i="5"/>
  <c r="C33" i="5"/>
  <c r="C47" i="5"/>
  <c r="C68" i="5"/>
  <c r="E75" i="5"/>
  <c r="I74" i="5"/>
  <c r="Y74" i="5"/>
  <c r="S75" i="5"/>
  <c r="E76" i="5"/>
  <c r="I76" i="5"/>
  <c r="M76" i="5"/>
  <c r="Q76" i="5"/>
  <c r="U76" i="5"/>
  <c r="Y76" i="5"/>
  <c r="D84" i="5"/>
  <c r="E86" i="5"/>
  <c r="I86" i="5"/>
  <c r="U86" i="5"/>
  <c r="Y86" i="5"/>
  <c r="D88" i="5"/>
  <c r="C88" i="5"/>
  <c r="E90" i="5"/>
  <c r="M90" i="5"/>
  <c r="U90" i="5"/>
  <c r="G91" i="5"/>
  <c r="C91" i="5" s="1"/>
  <c r="K91" i="5"/>
  <c r="O91" i="5"/>
  <c r="S91" i="5"/>
  <c r="AA91" i="5"/>
  <c r="E94" i="5"/>
  <c r="I94" i="5"/>
  <c r="M94" i="5"/>
  <c r="Q94" i="5"/>
  <c r="Y94" i="5"/>
  <c r="G95" i="5"/>
  <c r="K95" i="5"/>
  <c r="O95" i="5"/>
  <c r="S95" i="5"/>
  <c r="W95" i="5"/>
  <c r="AA95" i="5"/>
  <c r="E98" i="5"/>
  <c r="I98" i="5"/>
  <c r="M98" i="5"/>
  <c r="Q98" i="5"/>
  <c r="U98" i="5"/>
  <c r="Y98" i="5"/>
  <c r="G99" i="5"/>
  <c r="K99" i="5"/>
  <c r="O99" i="5"/>
  <c r="S99" i="5"/>
  <c r="W99" i="5"/>
  <c r="AA99" i="5"/>
  <c r="G103" i="5"/>
  <c r="K103" i="5"/>
  <c r="O103" i="5"/>
  <c r="S103" i="5"/>
  <c r="W103" i="5"/>
  <c r="AA103" i="5"/>
  <c r="E104" i="5"/>
  <c r="I104" i="5"/>
  <c r="M104" i="5"/>
  <c r="Q104" i="5"/>
  <c r="U104" i="5"/>
  <c r="Y104" i="5"/>
  <c r="H79" i="5"/>
  <c r="D79" i="5" s="1"/>
  <c r="L79" i="5"/>
  <c r="P79" i="5"/>
  <c r="T79" i="5"/>
  <c r="X79" i="5"/>
  <c r="AB79" i="5"/>
  <c r="F80" i="5"/>
  <c r="D80" i="5" s="1"/>
  <c r="R80" i="5"/>
  <c r="C80" i="5" s="1"/>
  <c r="V80" i="5"/>
  <c r="L81" i="5"/>
  <c r="P81" i="5"/>
  <c r="AB81" i="5"/>
  <c r="F82" i="5"/>
  <c r="C82" i="5" s="1"/>
  <c r="J82" i="5"/>
  <c r="V82" i="5"/>
  <c r="Z82" i="5"/>
  <c r="F90" i="5"/>
  <c r="J90" i="5"/>
  <c r="N90" i="5"/>
  <c r="R90" i="5"/>
  <c r="V90" i="5"/>
  <c r="Z90" i="5"/>
  <c r="H91" i="5"/>
  <c r="L91" i="5"/>
  <c r="P91" i="5"/>
  <c r="D91" i="5" s="1"/>
  <c r="T91" i="5"/>
  <c r="X91" i="5"/>
  <c r="AB91" i="5"/>
  <c r="F92" i="5"/>
  <c r="D92" i="5" s="1"/>
  <c r="J92" i="5"/>
  <c r="N92" i="5"/>
  <c r="V92" i="5"/>
  <c r="Z92" i="5"/>
  <c r="F96" i="5"/>
  <c r="D96" i="5" s="1"/>
  <c r="N96" i="5"/>
  <c r="R96" i="5"/>
  <c r="V96" i="5"/>
  <c r="Z96" i="5"/>
  <c r="H97" i="5"/>
  <c r="L97" i="5"/>
  <c r="P97" i="5"/>
  <c r="T97" i="5"/>
  <c r="AB97" i="5"/>
  <c r="F100" i="5"/>
  <c r="D100" i="5" s="1"/>
  <c r="J100" i="5"/>
  <c r="C100" i="5" s="1"/>
  <c r="N100" i="5"/>
  <c r="R100" i="5"/>
  <c r="V100" i="5"/>
  <c r="Z100" i="5"/>
  <c r="H101" i="5"/>
  <c r="L101" i="5"/>
  <c r="P101" i="5"/>
  <c r="T101" i="5"/>
  <c r="AB101" i="5"/>
  <c r="J104" i="5"/>
  <c r="N104" i="5"/>
  <c r="R104" i="5"/>
  <c r="V104" i="5"/>
  <c r="Z104" i="5"/>
  <c r="C60" i="5"/>
  <c r="D82" i="5"/>
  <c r="C84" i="5"/>
  <c r="C86" i="5" l="1"/>
  <c r="D86" i="5"/>
  <c r="D75" i="5"/>
  <c r="C75" i="5"/>
  <c r="D85" i="5"/>
  <c r="C85" i="5"/>
  <c r="D77" i="4"/>
  <c r="C77" i="4"/>
  <c r="C94" i="4"/>
  <c r="D98" i="5"/>
  <c r="C98" i="5"/>
  <c r="D74" i="5"/>
  <c r="C92" i="5"/>
  <c r="C77" i="5"/>
  <c r="D77" i="5"/>
  <c r="D81" i="5"/>
  <c r="C81" i="5"/>
  <c r="D97" i="5"/>
  <c r="C97" i="5"/>
  <c r="D79" i="4"/>
  <c r="C79" i="4"/>
  <c r="C102" i="4"/>
  <c r="D102" i="4"/>
  <c r="D97" i="4"/>
  <c r="C97" i="4"/>
  <c r="C78" i="4"/>
  <c r="D78" i="4"/>
  <c r="C86" i="4"/>
  <c r="D86" i="4"/>
  <c r="C76" i="5"/>
  <c r="D76" i="5"/>
  <c r="C103" i="5"/>
  <c r="D103" i="5"/>
  <c r="D87" i="5"/>
  <c r="C87" i="5"/>
  <c r="C93" i="5"/>
  <c r="D93" i="5"/>
  <c r="D81" i="4"/>
  <c r="C81" i="4"/>
  <c r="C79" i="5"/>
  <c r="D85" i="4"/>
  <c r="C85" i="4"/>
  <c r="C102" i="5"/>
  <c r="C96" i="5"/>
  <c r="C94" i="5"/>
  <c r="D94" i="5"/>
  <c r="C90" i="5"/>
  <c r="D90" i="5"/>
  <c r="C99" i="5"/>
  <c r="D99" i="5"/>
  <c r="D101" i="5"/>
  <c r="C101" i="5"/>
  <c r="D89" i="5"/>
  <c r="C89" i="5"/>
  <c r="C95" i="4"/>
  <c r="C84" i="4"/>
  <c r="D93" i="4"/>
  <c r="C93" i="4"/>
  <c r="D103" i="4"/>
  <c r="C103" i="4"/>
  <c r="C91" i="4"/>
  <c r="C74" i="4"/>
  <c r="D74" i="4"/>
  <c r="C95" i="5"/>
  <c r="D95" i="5"/>
  <c r="D104" i="5"/>
  <c r="C104" i="5"/>
  <c r="D83" i="5"/>
  <c r="C83" i="5"/>
  <c r="D104" i="4"/>
  <c r="C104" i="4"/>
  <c r="D101" i="4"/>
  <c r="C101" i="4"/>
  <c r="D89" i="4"/>
  <c r="C89" i="4"/>
  <c r="C82" i="4"/>
  <c r="D82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<sst xmlns="http://schemas.openxmlformats.org/spreadsheetml/2006/main" count="591" uniqueCount="79">
  <si>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</si>
  <si>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</si>
  <si>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</si>
  <si>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</si>
  <si>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</si>
  <si>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</si>
  <si>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</si>
  <si>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</si>
  <si>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</si>
  <si>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</si>
  <si>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</si>
  <si>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</si>
  <si>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</si>
  <si>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</si>
  <si>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</si>
  <si>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</si>
  <si>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</si>
  <si>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</si>
  <si>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</si>
  <si>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</si>
  <si>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</si>
  <si>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</si>
  <si>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</si>
  <si>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</si>
  <si>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</si>
  <si>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</si>
  <si>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</si>
  <si>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</si>
  <si>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</si>
  <si>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</si>
  <si>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</si>
  <si>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</si>
  <si>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</si>
  <si>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</si>
  <si>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</si>
  <si>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</si>
  <si>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</si>
  <si>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</si>
  <si>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</si>
  <si>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</si>
  <si>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Мај 2021</t>
  </si>
  <si>
    <t>01.05.2021</t>
  </si>
  <si>
    <t>02.05.2021</t>
  </si>
  <si>
    <t>03.05.2021</t>
  </si>
  <si>
    <t>04.05.2021</t>
  </si>
  <si>
    <t>05.05.2021</t>
  </si>
  <si>
    <t>06.05.2021</t>
  </si>
  <si>
    <t>07.05.2021</t>
  </si>
  <si>
    <t>08.05.2021</t>
  </si>
  <si>
    <t>09.05.2021</t>
  </si>
  <si>
    <t>10.05.2021</t>
  </si>
  <si>
    <t>11.05.2021</t>
  </si>
  <si>
    <t>12.05.2021</t>
  </si>
  <si>
    <t>13.05.2021</t>
  </si>
  <si>
    <t>14.05.2021</t>
  </si>
  <si>
    <t>15.05.2021</t>
  </si>
  <si>
    <t>16.05.2021</t>
  </si>
  <si>
    <t>17.05.2021</t>
  </si>
  <si>
    <t>18.05.2021</t>
  </si>
  <si>
    <t>19.05.2021</t>
  </si>
  <si>
    <t>20.05.2021</t>
  </si>
  <si>
    <t>21.05.2021</t>
  </si>
  <si>
    <t>22.05.2021</t>
  </si>
  <si>
    <t>23.05.2021</t>
  </si>
  <si>
    <t>24.05.2021</t>
  </si>
  <si>
    <t>25.05.2021</t>
  </si>
  <si>
    <t>26.05.2021</t>
  </si>
  <si>
    <t>27.05.2021</t>
  </si>
  <si>
    <t>28.05.2021</t>
  </si>
  <si>
    <t>29.05.2021</t>
  </si>
  <si>
    <t>30.05.2021</t>
  </si>
  <si>
    <t>31.05.2021</t>
  </si>
  <si>
    <t>Цена на порамнување МКД/MWh - Мај 2021</t>
  </si>
  <si>
    <t>Ангажирана aFRR регулација за нагоре - Мај 2021</t>
  </si>
  <si>
    <t>Ангажирана aFRR регулација за надолу - Мај 2021</t>
  </si>
  <si>
    <t>Вкупно ангажирана aFRR регулација - Мај 2021</t>
  </si>
  <si>
    <t>Ангажирана mFRR регулација за нагоре - Мај 2021</t>
  </si>
  <si>
    <t>Ангажирана mFRR регулација за надолу - Мај 2021</t>
  </si>
  <si>
    <t>Вкупно ангажирана mFRR регулација - Мај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</si>
</sst>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  <xf numFmtId="4" fontId="17" fillId="2" borderId="60" xfId="0" applyNumberFormat="1" applyFont="1" applyFill="1" applyBorder="1" applyAlignment="1">
      <alignment horizontal="center" vertical="center"/>
    </xf>
    <xf numFmtId="4" fontId="17" fillId="2" borderId="61" xfId="0" applyNumberFormat="1" applyFont="1" applyFill="1" applyBorder="1" applyAlignment="1">
      <alignment horizontal="center" vertical="center"/>
    </xf>
    <xf numFmtId="4" fontId="17" fillId="2" borderId="6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EPS\Presmetki\5.Maj%202021\Izvestaj_Maj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zoomScale="55" zoomScaleNormal="55" workbookViewId="0">
      <selection activeCell="AJ37" sqref="AJ37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8" t="s">
        <v>0</v>
      </c>
      <c r="C2" s="70" t="s">
        <v>1</v>
      </c>
      <c r="D2" s="72" t="s">
        <v>40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8" ht="18.7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4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78.52</v>
      </c>
      <c r="L4" s="7">
        <v>77.944952658412234</v>
      </c>
      <c r="M4" s="7">
        <v>86.014008993427893</v>
      </c>
      <c r="N4" s="7">
        <v>76.031578148710167</v>
      </c>
      <c r="O4" s="7">
        <v>74.778927444794945</v>
      </c>
      <c r="P4" s="7">
        <v>70.2</v>
      </c>
      <c r="Q4" s="7">
        <v>69.049306062819582</v>
      </c>
      <c r="R4" s="7">
        <v>63.386436097114057</v>
      </c>
      <c r="S4" s="7">
        <v>59.279999999999994</v>
      </c>
      <c r="T4" s="7">
        <v>62.63</v>
      </c>
      <c r="U4" s="7">
        <v>69.489999999999995</v>
      </c>
      <c r="V4" s="7">
        <v>83.34344931013797</v>
      </c>
      <c r="W4" s="7">
        <v>86.504705882352937</v>
      </c>
      <c r="X4" s="7">
        <v>86.784607981885088</v>
      </c>
      <c r="Y4" s="7">
        <v>81.3</v>
      </c>
      <c r="Z4" s="7">
        <v>0</v>
      </c>
      <c r="AA4" s="8">
        <v>0</v>
      </c>
    </row>
    <row r="5" spans="1:28" ht="15.75" customHeight="1" x14ac:dyDescent="0.25">
      <c r="A5" s="5"/>
      <c r="B5" s="65"/>
      <c r="C5" s="6" t="s">
        <v>27</v>
      </c>
      <c r="D5" s="7">
        <v>23.222059054499763</v>
      </c>
      <c r="E5" s="7">
        <v>32.229999999999997</v>
      </c>
      <c r="F5" s="7">
        <v>31.57</v>
      </c>
      <c r="G5" s="7">
        <v>29.95</v>
      </c>
      <c r="H5" s="7">
        <v>29.5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32.65</v>
      </c>
      <c r="AA5" s="8">
        <v>25.477684630738523</v>
      </c>
    </row>
    <row r="6" spans="1:28" ht="15" customHeight="1" x14ac:dyDescent="0.25">
      <c r="A6" s="5"/>
      <c r="B6" s="65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29.15</v>
      </c>
      <c r="J6" s="7">
        <v>29.45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6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87.44</v>
      </c>
      <c r="J7" s="10">
        <v>88.35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4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5"/>
      <c r="C9" s="6" t="s">
        <v>27</v>
      </c>
      <c r="D9" s="7">
        <v>25.90654205607477</v>
      </c>
      <c r="E9" s="7">
        <v>18.699285438393201</v>
      </c>
      <c r="F9" s="7">
        <v>25.870000000000005</v>
      </c>
      <c r="G9" s="7">
        <v>25.15</v>
      </c>
      <c r="H9" s="7">
        <v>0</v>
      </c>
      <c r="I9" s="7">
        <v>14.51</v>
      </c>
      <c r="J9" s="7">
        <v>16.066388888888891</v>
      </c>
      <c r="K9" s="7">
        <v>18.886954168170337</v>
      </c>
      <c r="L9" s="7">
        <v>14.039999999999997</v>
      </c>
      <c r="M9" s="7">
        <v>13.67</v>
      </c>
      <c r="N9" s="7">
        <v>14.951407528641573</v>
      </c>
      <c r="O9" s="7">
        <v>13.08</v>
      </c>
      <c r="P9" s="7">
        <v>11.81</v>
      </c>
      <c r="Q9" s="7">
        <v>7.8200000000000012</v>
      </c>
      <c r="R9" s="7">
        <v>8.339122807017544</v>
      </c>
      <c r="S9" s="7">
        <v>8.1472444777236994</v>
      </c>
      <c r="T9" s="7">
        <v>8.1798734177215202</v>
      </c>
      <c r="U9" s="7">
        <v>11.086888806385746</v>
      </c>
      <c r="V9" s="7">
        <v>14.888491446345258</v>
      </c>
      <c r="W9" s="7">
        <v>19.962015810276679</v>
      </c>
      <c r="X9" s="7">
        <v>22.78471140526397</v>
      </c>
      <c r="Y9" s="7">
        <v>21.972613548287093</v>
      </c>
      <c r="Z9" s="7">
        <v>20.839695740365109</v>
      </c>
      <c r="AA9" s="8">
        <v>18.466837606837608</v>
      </c>
    </row>
    <row r="10" spans="1:28" x14ac:dyDescent="0.25">
      <c r="A10" s="5"/>
      <c r="B10" s="65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24.65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6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73.95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4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5"/>
      <c r="C13" s="6" t="s">
        <v>27</v>
      </c>
      <c r="D13" s="7">
        <v>18.255071472964577</v>
      </c>
      <c r="E13" s="7">
        <v>18.927114093959734</v>
      </c>
      <c r="F13" s="7">
        <v>24.35</v>
      </c>
      <c r="G13" s="7">
        <v>24.290000000000003</v>
      </c>
      <c r="H13" s="7">
        <v>24.35</v>
      </c>
      <c r="I13" s="7">
        <v>0</v>
      </c>
      <c r="J13" s="7">
        <v>0</v>
      </c>
      <c r="K13" s="7">
        <v>36.729999999999997</v>
      </c>
      <c r="L13" s="7">
        <v>36.24</v>
      </c>
      <c r="M13" s="7">
        <v>26.060520494469742</v>
      </c>
      <c r="N13" s="7">
        <v>19.006273330248341</v>
      </c>
      <c r="O13" s="7">
        <v>17.916466541588495</v>
      </c>
      <c r="P13" s="7">
        <v>17.310206637445205</v>
      </c>
      <c r="Q13" s="7">
        <v>14.4</v>
      </c>
      <c r="R13" s="7">
        <v>16.17484224292954</v>
      </c>
      <c r="S13" s="7">
        <v>16.65227622270071</v>
      </c>
      <c r="T13" s="7">
        <v>16.033048929131116</v>
      </c>
      <c r="U13" s="7">
        <v>16.803254437869821</v>
      </c>
      <c r="V13" s="7">
        <v>19.8</v>
      </c>
      <c r="W13" s="7">
        <v>24.070512820512821</v>
      </c>
      <c r="X13" s="7">
        <v>25.194507658643328</v>
      </c>
      <c r="Y13" s="7">
        <v>25.50848082226122</v>
      </c>
      <c r="Z13" s="7">
        <v>23.592074938806249</v>
      </c>
      <c r="AA13" s="8">
        <v>19.539488481770359</v>
      </c>
    </row>
    <row r="14" spans="1:28" x14ac:dyDescent="0.25">
      <c r="A14" s="5"/>
      <c r="B14" s="65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26.87</v>
      </c>
      <c r="J14" s="7">
        <v>32.200000000000003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6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80.599999999999994</v>
      </c>
      <c r="J15" s="10">
        <v>96.6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4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61.52000000000001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0</v>
      </c>
    </row>
    <row r="17" spans="1:27" x14ac:dyDescent="0.25">
      <c r="B17" s="65"/>
      <c r="C17" s="6" t="s">
        <v>27</v>
      </c>
      <c r="D17" s="7">
        <v>15.473227383863083</v>
      </c>
      <c r="E17" s="7">
        <v>13.913061224489795</v>
      </c>
      <c r="F17" s="7">
        <v>12.99</v>
      </c>
      <c r="G17" s="7">
        <v>8.8460000000000001</v>
      </c>
      <c r="H17" s="7">
        <v>9.6936363636363634</v>
      </c>
      <c r="I17" s="7">
        <v>14.425384615384615</v>
      </c>
      <c r="J17" s="7">
        <v>21.366666666666664</v>
      </c>
      <c r="K17" s="7">
        <v>21.7</v>
      </c>
      <c r="L17" s="7">
        <v>25.156267296658793</v>
      </c>
      <c r="M17" s="7">
        <v>22.446424116424115</v>
      </c>
      <c r="N17" s="7">
        <v>18.243644922663083</v>
      </c>
      <c r="O17" s="7">
        <v>17.17307692307692</v>
      </c>
      <c r="P17" s="7">
        <v>16.421591468416732</v>
      </c>
      <c r="Q17" s="7">
        <v>14.225714285714286</v>
      </c>
      <c r="R17" s="7">
        <v>0</v>
      </c>
      <c r="S17" s="7">
        <v>21.38</v>
      </c>
      <c r="T17" s="7">
        <v>24.23</v>
      </c>
      <c r="U17" s="7">
        <v>28.500000000000004</v>
      </c>
      <c r="V17" s="7">
        <v>29.140000000000004</v>
      </c>
      <c r="W17" s="7">
        <v>32.39</v>
      </c>
      <c r="X17" s="7">
        <v>34.700000000000003</v>
      </c>
      <c r="Y17" s="7">
        <v>28.87</v>
      </c>
      <c r="Z17" s="7">
        <v>26.500000000000004</v>
      </c>
      <c r="AA17" s="8">
        <v>17.15727272727273</v>
      </c>
    </row>
    <row r="18" spans="1:27" x14ac:dyDescent="0.25">
      <c r="B18" s="65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6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4" t="s">
        <v>45</v>
      </c>
      <c r="C20" s="6" t="s">
        <v>26</v>
      </c>
      <c r="D20" s="7">
        <v>0</v>
      </c>
      <c r="E20" s="7">
        <v>0</v>
      </c>
      <c r="F20" s="7">
        <v>0</v>
      </c>
      <c r="G20" s="7">
        <v>54.21</v>
      </c>
      <c r="H20" s="7">
        <v>0</v>
      </c>
      <c r="I20" s="7">
        <v>0</v>
      </c>
      <c r="J20" s="7">
        <v>0</v>
      </c>
      <c r="K20" s="7">
        <v>0</v>
      </c>
      <c r="L20" s="7">
        <v>93.94</v>
      </c>
      <c r="M20" s="7">
        <v>0</v>
      </c>
      <c r="N20" s="7">
        <v>90.63</v>
      </c>
      <c r="O20" s="7">
        <v>84.000000000000014</v>
      </c>
      <c r="P20" s="7">
        <v>82.949999999999989</v>
      </c>
      <c r="Q20" s="7">
        <v>71.885899814471259</v>
      </c>
      <c r="R20" s="7">
        <v>67.20644682115271</v>
      </c>
      <c r="S20" s="7">
        <v>69.142706502636187</v>
      </c>
      <c r="T20" s="7">
        <v>75.951108089734873</v>
      </c>
      <c r="U20" s="7">
        <v>76.382174549000496</v>
      </c>
      <c r="V20" s="7">
        <v>82.088861076345424</v>
      </c>
      <c r="W20" s="7">
        <v>84.296324764571139</v>
      </c>
      <c r="X20" s="7">
        <v>93.94</v>
      </c>
      <c r="Y20" s="7">
        <v>93.94</v>
      </c>
      <c r="Z20" s="7">
        <v>0</v>
      </c>
      <c r="AA20" s="8">
        <v>87.24</v>
      </c>
    </row>
    <row r="21" spans="1:27" x14ac:dyDescent="0.25">
      <c r="B21" s="65"/>
      <c r="C21" s="6" t="s">
        <v>27</v>
      </c>
      <c r="D21" s="7">
        <v>16.38</v>
      </c>
      <c r="E21" s="7">
        <v>18.07</v>
      </c>
      <c r="F21" s="7">
        <v>17.37</v>
      </c>
      <c r="G21" s="7">
        <v>0</v>
      </c>
      <c r="H21" s="7">
        <v>20.5</v>
      </c>
      <c r="I21" s="7">
        <v>24.46</v>
      </c>
      <c r="J21" s="7">
        <v>32.76</v>
      </c>
      <c r="K21" s="7">
        <v>35.54</v>
      </c>
      <c r="L21" s="7">
        <v>0</v>
      </c>
      <c r="M21" s="7">
        <v>32.53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32.69</v>
      </c>
      <c r="AA21" s="8">
        <v>0</v>
      </c>
    </row>
    <row r="22" spans="1:27" x14ac:dyDescent="0.25">
      <c r="B22" s="65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6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4" t="s">
        <v>46</v>
      </c>
      <c r="C24" s="6" t="s">
        <v>26</v>
      </c>
      <c r="D24" s="7">
        <v>81.36</v>
      </c>
      <c r="E24" s="7">
        <v>76.099999999999994</v>
      </c>
      <c r="F24" s="7">
        <v>74.33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84.99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8">
        <v>0</v>
      </c>
    </row>
    <row r="25" spans="1:27" x14ac:dyDescent="0.25">
      <c r="B25" s="65"/>
      <c r="C25" s="6" t="s">
        <v>27</v>
      </c>
      <c r="D25" s="7">
        <v>0</v>
      </c>
      <c r="E25" s="7">
        <v>0</v>
      </c>
      <c r="F25" s="7">
        <v>0</v>
      </c>
      <c r="G25" s="7">
        <v>25.01</v>
      </c>
      <c r="H25" s="7">
        <v>25.85</v>
      </c>
      <c r="I25" s="7">
        <v>28.51</v>
      </c>
      <c r="J25" s="7">
        <v>32.82</v>
      </c>
      <c r="K25" s="7">
        <v>37.569999999999993</v>
      </c>
      <c r="L25" s="7">
        <v>38.460000000000008</v>
      </c>
      <c r="M25" s="7">
        <v>33.51</v>
      </c>
      <c r="N25" s="7">
        <v>29.7</v>
      </c>
      <c r="O25" s="7">
        <v>29.079999999999995</v>
      </c>
      <c r="P25" s="7">
        <v>0</v>
      </c>
      <c r="Q25" s="7">
        <v>27.849999999999998</v>
      </c>
      <c r="R25" s="7">
        <v>18.253846153846151</v>
      </c>
      <c r="S25" s="7">
        <v>28.810000000000002</v>
      </c>
      <c r="T25" s="7">
        <v>30.78</v>
      </c>
      <c r="U25" s="7">
        <v>34.44</v>
      </c>
      <c r="V25" s="7">
        <v>40.01</v>
      </c>
      <c r="W25" s="7">
        <v>45.44</v>
      </c>
      <c r="X25" s="7">
        <v>28</v>
      </c>
      <c r="Y25" s="7">
        <v>24.49</v>
      </c>
      <c r="Z25" s="7">
        <v>39.340000000000003</v>
      </c>
      <c r="AA25" s="8">
        <v>35.909999999999997</v>
      </c>
    </row>
    <row r="26" spans="1:27" x14ac:dyDescent="0.25">
      <c r="B26" s="65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6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4" t="s">
        <v>47</v>
      </c>
      <c r="C28" s="6" t="s">
        <v>26</v>
      </c>
      <c r="D28" s="7">
        <v>93.94</v>
      </c>
      <c r="E28" s="7">
        <v>93.94</v>
      </c>
      <c r="F28" s="7">
        <v>93.94</v>
      </c>
      <c r="G28" s="7">
        <v>92.989999999999981</v>
      </c>
      <c r="H28" s="7">
        <v>93.54</v>
      </c>
      <c r="I28" s="7">
        <v>93.94</v>
      </c>
      <c r="J28" s="7">
        <v>93.94</v>
      </c>
      <c r="K28" s="7">
        <v>0</v>
      </c>
      <c r="L28" s="7">
        <v>93.940000000000012</v>
      </c>
      <c r="M28" s="7">
        <v>93.940000000000012</v>
      </c>
      <c r="N28" s="7">
        <v>88.823680555555555</v>
      </c>
      <c r="O28" s="7">
        <v>85.77844911147011</v>
      </c>
      <c r="P28" s="7">
        <v>85.307053998632952</v>
      </c>
      <c r="Q28" s="7">
        <v>78.33576072821846</v>
      </c>
      <c r="R28" s="7">
        <v>79.97</v>
      </c>
      <c r="S28" s="7">
        <v>77.52</v>
      </c>
      <c r="T28" s="7">
        <v>71.254918759231899</v>
      </c>
      <c r="U28" s="7">
        <v>77.830958999305068</v>
      </c>
      <c r="V28" s="7">
        <v>0</v>
      </c>
      <c r="W28" s="7">
        <v>93.94</v>
      </c>
      <c r="X28" s="7">
        <v>93.94</v>
      </c>
      <c r="Y28" s="7">
        <v>93.94</v>
      </c>
      <c r="Z28" s="7">
        <v>0</v>
      </c>
      <c r="AA28" s="8">
        <v>93.94</v>
      </c>
    </row>
    <row r="29" spans="1:27" x14ac:dyDescent="0.25">
      <c r="B29" s="65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44.82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18.100000000000001</v>
      </c>
      <c r="W29" s="7">
        <v>0</v>
      </c>
      <c r="X29" s="7">
        <v>0</v>
      </c>
      <c r="Y29" s="7">
        <v>0</v>
      </c>
      <c r="Z29" s="7">
        <v>21.63</v>
      </c>
      <c r="AA29" s="8">
        <v>0</v>
      </c>
    </row>
    <row r="30" spans="1:27" x14ac:dyDescent="0.25">
      <c r="B30" s="65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6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4" t="s">
        <v>48</v>
      </c>
      <c r="C32" s="6" t="s">
        <v>26</v>
      </c>
      <c r="D32" s="7">
        <v>85.255717038260386</v>
      </c>
      <c r="E32" s="7">
        <v>93.94</v>
      </c>
      <c r="F32" s="7">
        <v>93.94</v>
      </c>
      <c r="G32" s="7">
        <v>90.65</v>
      </c>
      <c r="H32" s="7">
        <v>0</v>
      </c>
      <c r="I32" s="7">
        <v>0</v>
      </c>
      <c r="J32" s="7">
        <v>0</v>
      </c>
      <c r="K32" s="7">
        <v>0</v>
      </c>
      <c r="L32" s="7">
        <v>85.409999999999982</v>
      </c>
      <c r="M32" s="7">
        <v>80.939999999999984</v>
      </c>
      <c r="N32" s="7">
        <v>70.627797454344204</v>
      </c>
      <c r="O32" s="7">
        <v>71.099999999999994</v>
      </c>
      <c r="P32" s="7">
        <v>67.349999999999994</v>
      </c>
      <c r="Q32" s="7">
        <v>60.79999999999999</v>
      </c>
      <c r="R32" s="7">
        <v>48.87</v>
      </c>
      <c r="S32" s="7">
        <v>0</v>
      </c>
      <c r="T32" s="7">
        <v>58.92</v>
      </c>
      <c r="U32" s="7">
        <v>72.77</v>
      </c>
      <c r="V32" s="7">
        <v>83.58</v>
      </c>
      <c r="W32" s="7">
        <v>85.927646076794659</v>
      </c>
      <c r="X32" s="7">
        <v>87.348141962421707</v>
      </c>
      <c r="Y32" s="7">
        <v>81.31</v>
      </c>
      <c r="Z32" s="7">
        <v>0</v>
      </c>
      <c r="AA32" s="8">
        <v>62.36</v>
      </c>
    </row>
    <row r="33" spans="1:27" x14ac:dyDescent="0.25">
      <c r="B33" s="65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16.28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17.3</v>
      </c>
      <c r="AA33" s="8">
        <v>0</v>
      </c>
    </row>
    <row r="34" spans="1:27" x14ac:dyDescent="0.25">
      <c r="B34" s="65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29.44</v>
      </c>
      <c r="I34" s="7">
        <v>28.66</v>
      </c>
      <c r="J34" s="7">
        <v>28.66</v>
      </c>
      <c r="K34" s="7">
        <v>29.63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6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88.32</v>
      </c>
      <c r="I35" s="10">
        <v>85.97</v>
      </c>
      <c r="J35" s="10">
        <v>85.98</v>
      </c>
      <c r="K35" s="10">
        <v>88.88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4" t="s">
        <v>49</v>
      </c>
      <c r="C36" s="6" t="s">
        <v>26</v>
      </c>
      <c r="D36" s="7">
        <v>40.409999999999997</v>
      </c>
      <c r="E36" s="7">
        <v>21.15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4.43</v>
      </c>
      <c r="U36" s="7">
        <v>4.28</v>
      </c>
      <c r="V36" s="7">
        <v>0</v>
      </c>
      <c r="W36" s="7">
        <v>91.37</v>
      </c>
      <c r="X36" s="7">
        <v>93.94</v>
      </c>
      <c r="Y36" s="7">
        <v>93.94</v>
      </c>
      <c r="Z36" s="7">
        <v>86.78</v>
      </c>
      <c r="AA36" s="8">
        <v>61.54999999999999</v>
      </c>
    </row>
    <row r="37" spans="1:27" x14ac:dyDescent="0.25">
      <c r="B37" s="65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7.82</v>
      </c>
      <c r="M37" s="7">
        <v>12.99</v>
      </c>
      <c r="N37" s="7">
        <v>12.99</v>
      </c>
      <c r="O37" s="7">
        <v>12.99</v>
      </c>
      <c r="P37" s="7">
        <v>12.99</v>
      </c>
      <c r="Q37" s="7">
        <v>12.99</v>
      </c>
      <c r="R37" s="7">
        <v>12.99</v>
      </c>
      <c r="S37" s="7">
        <v>12.990000000000002</v>
      </c>
      <c r="T37" s="7">
        <v>0</v>
      </c>
      <c r="U37" s="7">
        <v>0</v>
      </c>
      <c r="V37" s="7">
        <v>14.936470588235295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5"/>
      <c r="C38" s="6" t="s">
        <v>28</v>
      </c>
      <c r="D38" s="7">
        <v>0</v>
      </c>
      <c r="E38" s="7">
        <v>0</v>
      </c>
      <c r="F38" s="7">
        <v>2.46</v>
      </c>
      <c r="G38" s="7">
        <v>1.55</v>
      </c>
      <c r="H38" s="7">
        <v>1.51</v>
      </c>
      <c r="I38" s="7">
        <v>1.39</v>
      </c>
      <c r="J38" s="7">
        <v>1.5</v>
      </c>
      <c r="K38" s="7">
        <v>1.54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6"/>
      <c r="C39" s="9" t="s">
        <v>29</v>
      </c>
      <c r="D39" s="10">
        <v>0</v>
      </c>
      <c r="E39" s="10">
        <v>0</v>
      </c>
      <c r="F39" s="10">
        <v>7.37</v>
      </c>
      <c r="G39" s="10">
        <v>4.6399999999999997</v>
      </c>
      <c r="H39" s="10">
        <v>4.53</v>
      </c>
      <c r="I39" s="10">
        <v>4.16</v>
      </c>
      <c r="J39" s="10">
        <v>4.5</v>
      </c>
      <c r="K39" s="10">
        <v>4.62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4" t="s">
        <v>50</v>
      </c>
      <c r="C40" s="6" t="s">
        <v>26</v>
      </c>
      <c r="D40" s="7">
        <v>69.75</v>
      </c>
      <c r="E40" s="7">
        <v>61.5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93.94</v>
      </c>
      <c r="L40" s="7">
        <v>0</v>
      </c>
      <c r="M40" s="7">
        <v>83.981215531795158</v>
      </c>
      <c r="N40" s="7">
        <v>73</v>
      </c>
      <c r="O40" s="7">
        <v>83.72</v>
      </c>
      <c r="P40" s="7">
        <v>76.34</v>
      </c>
      <c r="Q40" s="7">
        <v>73.349999999999994</v>
      </c>
      <c r="R40" s="7">
        <v>63.437368421052632</v>
      </c>
      <c r="S40" s="7">
        <v>61.1</v>
      </c>
      <c r="T40" s="7">
        <v>77.030000000000015</v>
      </c>
      <c r="U40" s="7">
        <v>93.63</v>
      </c>
      <c r="V40" s="7">
        <v>93.94</v>
      </c>
      <c r="W40" s="7">
        <v>0</v>
      </c>
      <c r="X40" s="7">
        <v>93.94</v>
      </c>
      <c r="Y40" s="7">
        <v>86.36294713160855</v>
      </c>
      <c r="Z40" s="7">
        <v>81.31</v>
      </c>
      <c r="AA40" s="8">
        <v>93.94</v>
      </c>
    </row>
    <row r="41" spans="1:27" x14ac:dyDescent="0.25">
      <c r="B41" s="65"/>
      <c r="C41" s="6" t="s">
        <v>27</v>
      </c>
      <c r="D41" s="7">
        <v>0</v>
      </c>
      <c r="E41" s="7">
        <v>0</v>
      </c>
      <c r="F41" s="7">
        <v>19.97</v>
      </c>
      <c r="G41" s="7">
        <v>19.16</v>
      </c>
      <c r="H41" s="7">
        <v>0</v>
      </c>
      <c r="I41" s="7">
        <v>0</v>
      </c>
      <c r="J41" s="7">
        <v>0</v>
      </c>
      <c r="K41" s="7">
        <v>0</v>
      </c>
      <c r="L41" s="7">
        <v>36.28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41.59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5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18.5</v>
      </c>
      <c r="I42" s="7">
        <v>23.5</v>
      </c>
      <c r="J42" s="7">
        <v>32.5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6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55.5</v>
      </c>
      <c r="I43" s="10">
        <v>70.5</v>
      </c>
      <c r="J43" s="10">
        <v>97.5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4" t="s">
        <v>51</v>
      </c>
      <c r="C44" s="6" t="s">
        <v>26</v>
      </c>
      <c r="D44" s="7">
        <v>0</v>
      </c>
      <c r="E44" s="7">
        <v>93.94</v>
      </c>
      <c r="F44" s="7">
        <v>93.649999999999991</v>
      </c>
      <c r="G44" s="7">
        <v>90.74</v>
      </c>
      <c r="H44" s="7">
        <v>0</v>
      </c>
      <c r="I44" s="7">
        <v>0</v>
      </c>
      <c r="J44" s="7">
        <v>0</v>
      </c>
      <c r="K44" s="7">
        <v>93.94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81.33</v>
      </c>
      <c r="S44" s="7">
        <v>81.326071428571439</v>
      </c>
      <c r="T44" s="7">
        <v>81.31</v>
      </c>
      <c r="U44" s="7">
        <v>81.310000000000016</v>
      </c>
      <c r="V44" s="7">
        <v>0</v>
      </c>
      <c r="W44" s="7">
        <v>93.940000000000012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5"/>
      <c r="C45" s="6" t="s">
        <v>27</v>
      </c>
      <c r="D45" s="7">
        <v>34.31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38.08</v>
      </c>
      <c r="K45" s="7">
        <v>0</v>
      </c>
      <c r="L45" s="7">
        <v>0</v>
      </c>
      <c r="M45" s="7">
        <v>0</v>
      </c>
      <c r="N45" s="7">
        <v>22.47</v>
      </c>
      <c r="O45" s="7">
        <v>26.725221696082656</v>
      </c>
      <c r="P45" s="7">
        <v>20.440000000000001</v>
      </c>
      <c r="Q45" s="7">
        <v>19.53</v>
      </c>
      <c r="R45" s="7">
        <v>0</v>
      </c>
      <c r="S45" s="7">
        <v>0</v>
      </c>
      <c r="T45" s="7">
        <v>0</v>
      </c>
      <c r="U45" s="7">
        <v>0</v>
      </c>
      <c r="V45" s="7">
        <v>39</v>
      </c>
      <c r="W45" s="7">
        <v>0</v>
      </c>
      <c r="X45" s="7">
        <v>34.881645666284847</v>
      </c>
      <c r="Y45" s="7">
        <v>24.31</v>
      </c>
      <c r="Z45" s="7">
        <v>37.909999999999997</v>
      </c>
      <c r="AA45" s="8">
        <v>25.983603411513858</v>
      </c>
    </row>
    <row r="46" spans="1:27" x14ac:dyDescent="0.25">
      <c r="B46" s="65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30.41</v>
      </c>
      <c r="I46" s="7">
        <v>32.340000000000003</v>
      </c>
      <c r="J46" s="7">
        <v>0</v>
      </c>
      <c r="K46" s="7">
        <v>0</v>
      </c>
      <c r="L46" s="7">
        <v>44.5</v>
      </c>
      <c r="M46" s="7">
        <v>40.1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6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91.22</v>
      </c>
      <c r="I47" s="10">
        <v>97.01</v>
      </c>
      <c r="J47" s="10">
        <v>0</v>
      </c>
      <c r="K47" s="10">
        <v>0</v>
      </c>
      <c r="L47" s="10">
        <v>133.5</v>
      </c>
      <c r="M47" s="10">
        <v>120.29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4" t="s">
        <v>52</v>
      </c>
      <c r="C48" s="6" t="s">
        <v>26</v>
      </c>
      <c r="D48" s="7">
        <v>93.94</v>
      </c>
      <c r="E48" s="7">
        <v>90.77</v>
      </c>
      <c r="F48" s="7">
        <v>87.54</v>
      </c>
      <c r="G48" s="7">
        <v>85.83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91.339999999999989</v>
      </c>
      <c r="S48" s="7">
        <v>89.690000000000012</v>
      </c>
      <c r="T48" s="7">
        <v>93.940000000000012</v>
      </c>
      <c r="U48" s="7">
        <v>93.94</v>
      </c>
      <c r="V48" s="7">
        <v>93.94</v>
      </c>
      <c r="W48" s="7">
        <v>93.94</v>
      </c>
      <c r="X48" s="7">
        <v>0</v>
      </c>
      <c r="Y48" s="7">
        <v>85.766392796848621</v>
      </c>
      <c r="Z48" s="7">
        <v>81.363667205169619</v>
      </c>
      <c r="AA48" s="8">
        <v>81.317272727272723</v>
      </c>
    </row>
    <row r="49" spans="1:27" x14ac:dyDescent="0.25">
      <c r="B49" s="65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41.53</v>
      </c>
      <c r="L49" s="7">
        <v>38.72567891972993</v>
      </c>
      <c r="M49" s="7">
        <v>31.19664122137404</v>
      </c>
      <c r="N49" s="7">
        <v>31.009363920750783</v>
      </c>
      <c r="O49" s="7">
        <v>23.444554973821983</v>
      </c>
      <c r="P49" s="7">
        <v>25.144504748982364</v>
      </c>
      <c r="Q49" s="7">
        <v>20.897339449541285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40.71</v>
      </c>
      <c r="Y49" s="7">
        <v>0</v>
      </c>
      <c r="Z49" s="7">
        <v>0</v>
      </c>
      <c r="AA49" s="8">
        <v>0</v>
      </c>
    </row>
    <row r="50" spans="1:27" x14ac:dyDescent="0.25">
      <c r="B50" s="65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28.95</v>
      </c>
      <c r="I50" s="7">
        <v>31.04</v>
      </c>
      <c r="J50" s="7">
        <v>37.090000000000003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6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86.85</v>
      </c>
      <c r="I51" s="10">
        <v>93.12</v>
      </c>
      <c r="J51" s="10">
        <v>111.26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4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74.03</v>
      </c>
      <c r="K52" s="7">
        <v>93.94</v>
      </c>
      <c r="L52" s="7">
        <v>93.94</v>
      </c>
      <c r="M52" s="7">
        <v>93.94</v>
      </c>
      <c r="N52" s="7">
        <v>85.5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93.939999999999984</v>
      </c>
      <c r="AA52" s="8">
        <v>93</v>
      </c>
    </row>
    <row r="53" spans="1:27" x14ac:dyDescent="0.25">
      <c r="B53" s="65"/>
      <c r="C53" s="6" t="s">
        <v>27</v>
      </c>
      <c r="D53" s="7">
        <v>18.29</v>
      </c>
      <c r="E53" s="7">
        <v>27.820000000000004</v>
      </c>
      <c r="F53" s="7">
        <v>26.56</v>
      </c>
      <c r="G53" s="7">
        <v>20.977955689828804</v>
      </c>
      <c r="H53" s="7">
        <v>15.6</v>
      </c>
      <c r="I53" s="7">
        <v>15.73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27.4</v>
      </c>
      <c r="P53" s="7">
        <v>27.52</v>
      </c>
      <c r="Q53" s="7">
        <v>26.5</v>
      </c>
      <c r="R53" s="7">
        <v>26.24</v>
      </c>
      <c r="S53" s="7">
        <v>26.589999999999996</v>
      </c>
      <c r="T53" s="7">
        <v>23.648913773796192</v>
      </c>
      <c r="U53" s="7">
        <v>20.519215125516368</v>
      </c>
      <c r="V53" s="7">
        <v>19.185740181268883</v>
      </c>
      <c r="W53" s="7">
        <v>26.91824502066892</v>
      </c>
      <c r="X53" s="7">
        <v>22.32</v>
      </c>
      <c r="Y53" s="7">
        <v>35.499999999999993</v>
      </c>
      <c r="Z53" s="7">
        <v>0</v>
      </c>
      <c r="AA53" s="8">
        <v>0</v>
      </c>
    </row>
    <row r="54" spans="1:27" x14ac:dyDescent="0.25">
      <c r="B54" s="65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6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4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0</v>
      </c>
    </row>
    <row r="57" spans="1:27" x14ac:dyDescent="0.25">
      <c r="B57" s="65"/>
      <c r="C57" s="6" t="s">
        <v>27</v>
      </c>
      <c r="D57" s="7">
        <v>22.029243027888445</v>
      </c>
      <c r="E57" s="7">
        <v>24.688320209973753</v>
      </c>
      <c r="F57" s="7">
        <v>29.35</v>
      </c>
      <c r="G57" s="7">
        <v>29</v>
      </c>
      <c r="H57" s="7">
        <v>29.55</v>
      </c>
      <c r="I57" s="7">
        <v>31.33</v>
      </c>
      <c r="J57" s="7">
        <v>36.25</v>
      </c>
      <c r="K57" s="7">
        <v>24.923076923076927</v>
      </c>
      <c r="L57" s="7">
        <v>24.89</v>
      </c>
      <c r="M57" s="7">
        <v>23.29</v>
      </c>
      <c r="N57" s="7">
        <v>23.413043478260867</v>
      </c>
      <c r="O57" s="7">
        <v>21</v>
      </c>
      <c r="P57" s="7">
        <v>20.260000000000002</v>
      </c>
      <c r="Q57" s="7">
        <v>19.984280845262443</v>
      </c>
      <c r="R57" s="7">
        <v>19.142220023090875</v>
      </c>
      <c r="S57" s="7">
        <v>18.978667122351336</v>
      </c>
      <c r="T57" s="7">
        <v>22.198217039684032</v>
      </c>
      <c r="U57" s="7">
        <v>23.865534779356771</v>
      </c>
      <c r="V57" s="7">
        <v>26.547375093214022</v>
      </c>
      <c r="W57" s="7">
        <v>29.23596114328414</v>
      </c>
      <c r="X57" s="7">
        <v>27.228876563606324</v>
      </c>
      <c r="Y57" s="7">
        <v>26.674616595457611</v>
      </c>
      <c r="Z57" s="7">
        <v>27.994933135215447</v>
      </c>
      <c r="AA57" s="8">
        <v>21.911142005958293</v>
      </c>
    </row>
    <row r="58" spans="1:27" x14ac:dyDescent="0.25">
      <c r="B58" s="65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6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4" t="s">
        <v>55</v>
      </c>
      <c r="C60" s="6" t="s">
        <v>26</v>
      </c>
      <c r="D60" s="7">
        <v>0</v>
      </c>
      <c r="E60" s="7">
        <v>93.939999999999984</v>
      </c>
      <c r="F60" s="7">
        <v>93.939999999999984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83.594325032765411</v>
      </c>
      <c r="N60" s="7">
        <v>85.210651828298893</v>
      </c>
      <c r="O60" s="7">
        <v>80.284544969308783</v>
      </c>
      <c r="P60" s="7">
        <v>76.561519177738774</v>
      </c>
      <c r="Q60" s="7">
        <v>72.340759254892717</v>
      </c>
      <c r="R60" s="7">
        <v>69.602268203247775</v>
      </c>
      <c r="S60" s="7">
        <v>76.709999999999994</v>
      </c>
      <c r="T60" s="7">
        <v>81.899999999999991</v>
      </c>
      <c r="U60" s="7">
        <v>88.11</v>
      </c>
      <c r="V60" s="7">
        <v>93.94</v>
      </c>
      <c r="W60" s="7">
        <v>93.94</v>
      </c>
      <c r="X60" s="7">
        <v>93.939999999999984</v>
      </c>
      <c r="Y60" s="7">
        <v>0</v>
      </c>
      <c r="Z60" s="7">
        <v>0</v>
      </c>
      <c r="AA60" s="8">
        <v>0</v>
      </c>
    </row>
    <row r="61" spans="1:27" x14ac:dyDescent="0.25">
      <c r="B61" s="65"/>
      <c r="C61" s="6" t="s">
        <v>27</v>
      </c>
      <c r="D61" s="7">
        <v>22.26</v>
      </c>
      <c r="E61" s="7">
        <v>0</v>
      </c>
      <c r="F61" s="7">
        <v>0</v>
      </c>
      <c r="G61" s="7">
        <v>31.199999999999996</v>
      </c>
      <c r="H61" s="7">
        <v>31.360000000000003</v>
      </c>
      <c r="I61" s="7">
        <v>31.359999999999996</v>
      </c>
      <c r="J61" s="7">
        <v>31.58</v>
      </c>
      <c r="K61" s="7">
        <v>33.420000000000009</v>
      </c>
      <c r="L61" s="7">
        <v>20.720969162995594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39.049999999999997</v>
      </c>
      <c r="Z61" s="7">
        <v>37</v>
      </c>
      <c r="AA61" s="8">
        <v>33.36</v>
      </c>
    </row>
    <row r="62" spans="1:27" x14ac:dyDescent="0.25">
      <c r="B62" s="65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6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4" t="s">
        <v>56</v>
      </c>
      <c r="C64" s="6" t="s">
        <v>26</v>
      </c>
      <c r="D64" s="7">
        <v>84.060000000000016</v>
      </c>
      <c r="E64" s="7">
        <v>74.55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63.03</v>
      </c>
      <c r="N64" s="7">
        <v>0</v>
      </c>
      <c r="O64" s="7">
        <v>0</v>
      </c>
      <c r="P64" s="7">
        <v>56.999999999999993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93.939999999999984</v>
      </c>
      <c r="Z64" s="7">
        <v>0</v>
      </c>
      <c r="AA64" s="8">
        <v>93.94</v>
      </c>
    </row>
    <row r="65" spans="1:27" x14ac:dyDescent="0.25">
      <c r="B65" s="65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20.75</v>
      </c>
      <c r="L65" s="7">
        <v>20.89</v>
      </c>
      <c r="M65" s="7">
        <v>0</v>
      </c>
      <c r="N65" s="7">
        <v>20.5</v>
      </c>
      <c r="O65" s="7">
        <v>20.509999999999998</v>
      </c>
      <c r="P65" s="7">
        <v>0</v>
      </c>
      <c r="Q65" s="7">
        <v>12.99</v>
      </c>
      <c r="R65" s="7">
        <v>12.99</v>
      </c>
      <c r="S65" s="7">
        <v>9.5592440854010388</v>
      </c>
      <c r="T65" s="7">
        <v>8.586983099604458</v>
      </c>
      <c r="U65" s="7">
        <v>13.589049565661725</v>
      </c>
      <c r="V65" s="7">
        <v>21.144857833116518</v>
      </c>
      <c r="W65" s="7">
        <v>21.598714680263441</v>
      </c>
      <c r="X65" s="7">
        <v>23.38</v>
      </c>
      <c r="Y65" s="7">
        <v>0</v>
      </c>
      <c r="Z65" s="7">
        <v>36.5</v>
      </c>
      <c r="AA65" s="8">
        <v>0</v>
      </c>
    </row>
    <row r="66" spans="1:27" x14ac:dyDescent="0.25">
      <c r="B66" s="65"/>
      <c r="C66" s="6" t="s">
        <v>28</v>
      </c>
      <c r="D66" s="7">
        <v>0</v>
      </c>
      <c r="E66" s="7">
        <v>0</v>
      </c>
      <c r="F66" s="7">
        <v>22.72</v>
      </c>
      <c r="G66" s="7">
        <v>21.64</v>
      </c>
      <c r="H66" s="7">
        <v>21.35</v>
      </c>
      <c r="I66" s="7">
        <v>20.74</v>
      </c>
      <c r="J66" s="7">
        <v>19.75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6"/>
      <c r="C67" s="9" t="s">
        <v>29</v>
      </c>
      <c r="D67" s="10">
        <v>0</v>
      </c>
      <c r="E67" s="10">
        <v>0</v>
      </c>
      <c r="F67" s="10">
        <v>68.16</v>
      </c>
      <c r="G67" s="10">
        <v>64.91</v>
      </c>
      <c r="H67" s="10">
        <v>64.05</v>
      </c>
      <c r="I67" s="10">
        <v>62.21</v>
      </c>
      <c r="J67" s="10">
        <v>59.25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4" t="s">
        <v>57</v>
      </c>
      <c r="C68" s="6" t="s">
        <v>26</v>
      </c>
      <c r="D68" s="7">
        <v>87.35</v>
      </c>
      <c r="E68" s="7">
        <v>79.52</v>
      </c>
      <c r="F68" s="7">
        <v>77.989999999999995</v>
      </c>
      <c r="G68" s="7">
        <v>0</v>
      </c>
      <c r="H68" s="7">
        <v>0</v>
      </c>
      <c r="I68" s="7">
        <v>0</v>
      </c>
      <c r="J68" s="7">
        <v>0</v>
      </c>
      <c r="K68" s="7">
        <v>93.940000000000012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93.94</v>
      </c>
      <c r="T68" s="7">
        <v>93.939999999999984</v>
      </c>
      <c r="U68" s="7">
        <v>0</v>
      </c>
      <c r="V68" s="7">
        <v>93.939999999999984</v>
      </c>
      <c r="W68" s="7">
        <v>0</v>
      </c>
      <c r="X68" s="7">
        <v>0</v>
      </c>
      <c r="Y68" s="7">
        <v>0</v>
      </c>
      <c r="Z68" s="7">
        <v>83.850499999999982</v>
      </c>
      <c r="AA68" s="8">
        <v>81.330232558139528</v>
      </c>
    </row>
    <row r="69" spans="1:27" x14ac:dyDescent="0.25">
      <c r="B69" s="65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29.850000000000005</v>
      </c>
      <c r="J69" s="7">
        <v>38.710000000000008</v>
      </c>
      <c r="K69" s="7">
        <v>0</v>
      </c>
      <c r="L69" s="7">
        <v>46.639999999999993</v>
      </c>
      <c r="M69" s="7">
        <v>42.91</v>
      </c>
      <c r="N69" s="7">
        <v>27.561178797468354</v>
      </c>
      <c r="O69" s="7">
        <v>26.520179640718567</v>
      </c>
      <c r="P69" s="7">
        <v>25.660822122571005</v>
      </c>
      <c r="Q69" s="7">
        <v>20.957339208700546</v>
      </c>
      <c r="R69" s="7">
        <v>18.82</v>
      </c>
      <c r="S69" s="7">
        <v>0</v>
      </c>
      <c r="T69" s="7">
        <v>0</v>
      </c>
      <c r="U69" s="7">
        <v>37.81</v>
      </c>
      <c r="V69" s="7">
        <v>0</v>
      </c>
      <c r="W69" s="7">
        <v>43.69</v>
      </c>
      <c r="X69" s="7">
        <v>29.47785488958991</v>
      </c>
      <c r="Y69" s="7">
        <v>42.92</v>
      </c>
      <c r="Z69" s="7">
        <v>0</v>
      </c>
      <c r="AA69" s="8">
        <v>0</v>
      </c>
    </row>
    <row r="70" spans="1:27" x14ac:dyDescent="0.25">
      <c r="B70" s="65"/>
      <c r="C70" s="6" t="s">
        <v>28</v>
      </c>
      <c r="D70" s="7">
        <v>0</v>
      </c>
      <c r="E70" s="7">
        <v>0</v>
      </c>
      <c r="F70" s="7">
        <v>0</v>
      </c>
      <c r="G70" s="7">
        <v>26.62</v>
      </c>
      <c r="H70" s="7">
        <v>27.31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6"/>
      <c r="C71" s="9" t="s">
        <v>29</v>
      </c>
      <c r="D71" s="10">
        <v>0</v>
      </c>
      <c r="E71" s="10">
        <v>0</v>
      </c>
      <c r="F71" s="10">
        <v>0</v>
      </c>
      <c r="G71" s="10">
        <v>79.849999999999994</v>
      </c>
      <c r="H71" s="10">
        <v>81.93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4" t="s">
        <v>58</v>
      </c>
      <c r="C72" s="6" t="s">
        <v>26</v>
      </c>
      <c r="D72" s="7">
        <v>93.94</v>
      </c>
      <c r="E72" s="7">
        <v>93.02</v>
      </c>
      <c r="F72" s="7">
        <v>0</v>
      </c>
      <c r="G72" s="7">
        <v>0</v>
      </c>
      <c r="H72" s="7">
        <v>0</v>
      </c>
      <c r="I72" s="7">
        <v>0</v>
      </c>
      <c r="J72" s="7">
        <v>93.940000000000012</v>
      </c>
      <c r="K72" s="7">
        <v>93.94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93.94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86.698027522935789</v>
      </c>
      <c r="Y72" s="7">
        <v>81.31</v>
      </c>
      <c r="Z72" s="7">
        <v>81.31</v>
      </c>
      <c r="AA72" s="8">
        <v>0</v>
      </c>
    </row>
    <row r="73" spans="1:27" x14ac:dyDescent="0.25">
      <c r="B73" s="65"/>
      <c r="C73" s="6" t="s">
        <v>27</v>
      </c>
      <c r="D73" s="7">
        <v>0</v>
      </c>
      <c r="E73" s="7">
        <v>0</v>
      </c>
      <c r="F73" s="7">
        <v>17.7</v>
      </c>
      <c r="G73" s="7">
        <v>17.25</v>
      </c>
      <c r="H73" s="7">
        <v>0</v>
      </c>
      <c r="I73" s="7">
        <v>0</v>
      </c>
      <c r="J73" s="7">
        <v>0</v>
      </c>
      <c r="K73" s="7">
        <v>0</v>
      </c>
      <c r="L73" s="7">
        <v>45.5</v>
      </c>
      <c r="M73" s="7">
        <v>42.38</v>
      </c>
      <c r="N73" s="7">
        <v>39.97</v>
      </c>
      <c r="O73" s="7">
        <v>37.012914979757085</v>
      </c>
      <c r="P73" s="7">
        <v>22.54</v>
      </c>
      <c r="Q73" s="7">
        <v>20.8</v>
      </c>
      <c r="R73" s="7">
        <v>0</v>
      </c>
      <c r="S73" s="7">
        <v>24.943179650238473</v>
      </c>
      <c r="T73" s="7">
        <v>22.260003950227137</v>
      </c>
      <c r="U73" s="7">
        <v>24.449330619629134</v>
      </c>
      <c r="V73" s="7">
        <v>26.626129666011796</v>
      </c>
      <c r="W73" s="7">
        <v>26.386206896551727</v>
      </c>
      <c r="X73" s="7">
        <v>0</v>
      </c>
      <c r="Y73" s="7">
        <v>0</v>
      </c>
      <c r="Z73" s="7">
        <v>0</v>
      </c>
      <c r="AA73" s="8">
        <v>32.545116988809767</v>
      </c>
    </row>
    <row r="74" spans="1:27" x14ac:dyDescent="0.25">
      <c r="B74" s="65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29.25</v>
      </c>
      <c r="I74" s="7">
        <v>33.340000000000003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6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87.74</v>
      </c>
      <c r="I75" s="10">
        <v>100.01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4" t="s">
        <v>59</v>
      </c>
      <c r="C76" s="6" t="s">
        <v>26</v>
      </c>
      <c r="D76" s="7">
        <v>0</v>
      </c>
      <c r="E76" s="7">
        <v>93.94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93.94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93.940000000000012</v>
      </c>
      <c r="S76" s="7">
        <v>0</v>
      </c>
      <c r="T76" s="7">
        <v>93.94</v>
      </c>
      <c r="U76" s="7">
        <v>0</v>
      </c>
      <c r="V76" s="7">
        <v>93.94</v>
      </c>
      <c r="W76" s="7">
        <v>0</v>
      </c>
      <c r="X76" s="7">
        <v>0</v>
      </c>
      <c r="Y76" s="7">
        <v>93.94</v>
      </c>
      <c r="Z76" s="7">
        <v>93.94</v>
      </c>
      <c r="AA76" s="8">
        <v>93.940000000000012</v>
      </c>
    </row>
    <row r="77" spans="1:27" x14ac:dyDescent="0.25">
      <c r="B77" s="65"/>
      <c r="C77" s="6" t="s">
        <v>27</v>
      </c>
      <c r="D77" s="7">
        <v>25.985528455284548</v>
      </c>
      <c r="E77" s="7">
        <v>0</v>
      </c>
      <c r="F77" s="7">
        <v>0</v>
      </c>
      <c r="G77" s="7">
        <v>0</v>
      </c>
      <c r="H77" s="7">
        <v>18.84</v>
      </c>
      <c r="I77" s="7">
        <v>20.71</v>
      </c>
      <c r="J77" s="7">
        <v>41.219999999999992</v>
      </c>
      <c r="K77" s="7">
        <v>0</v>
      </c>
      <c r="L77" s="7">
        <v>48.38</v>
      </c>
      <c r="M77" s="7">
        <v>44.92</v>
      </c>
      <c r="N77" s="7">
        <v>24.91</v>
      </c>
      <c r="O77" s="7">
        <v>24.33</v>
      </c>
      <c r="P77" s="7">
        <v>22.81</v>
      </c>
      <c r="Q77" s="7">
        <v>21.2</v>
      </c>
      <c r="R77" s="7">
        <v>0</v>
      </c>
      <c r="S77" s="7">
        <v>32.99</v>
      </c>
      <c r="T77" s="7">
        <v>0</v>
      </c>
      <c r="U77" s="7">
        <v>36.28</v>
      </c>
      <c r="V77" s="7">
        <v>0</v>
      </c>
      <c r="W77" s="7">
        <v>27.31</v>
      </c>
      <c r="X77" s="7">
        <v>47.430000000000007</v>
      </c>
      <c r="Y77" s="7">
        <v>0</v>
      </c>
      <c r="Z77" s="7">
        <v>0</v>
      </c>
      <c r="AA77" s="8">
        <v>0</v>
      </c>
    </row>
    <row r="78" spans="1:27" x14ac:dyDescent="0.25">
      <c r="B78" s="65"/>
      <c r="C78" s="6" t="s">
        <v>28</v>
      </c>
      <c r="D78" s="7">
        <v>0</v>
      </c>
      <c r="E78" s="7">
        <v>0</v>
      </c>
      <c r="F78" s="7">
        <v>31.26</v>
      </c>
      <c r="G78" s="7">
        <v>30.92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6"/>
      <c r="C79" s="9" t="s">
        <v>29</v>
      </c>
      <c r="D79" s="10">
        <v>0</v>
      </c>
      <c r="E79" s="10">
        <v>0</v>
      </c>
      <c r="F79" s="10">
        <v>93.77</v>
      </c>
      <c r="G79" s="10">
        <v>92.75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4" t="s">
        <v>60</v>
      </c>
      <c r="C80" s="6" t="s">
        <v>26</v>
      </c>
      <c r="D80" s="7">
        <v>0</v>
      </c>
      <c r="E80" s="7">
        <v>93.940000000000012</v>
      </c>
      <c r="F80" s="7">
        <v>91.34999999999998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93.940000000000012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91.49</v>
      </c>
      <c r="S80" s="7">
        <v>0</v>
      </c>
      <c r="T80" s="7">
        <v>91.189999999999984</v>
      </c>
      <c r="U80" s="7">
        <v>0</v>
      </c>
      <c r="V80" s="7">
        <v>93.940000000000012</v>
      </c>
      <c r="W80" s="7">
        <v>85.480839989693365</v>
      </c>
      <c r="X80" s="7">
        <v>85.444625735912524</v>
      </c>
      <c r="Y80" s="7">
        <v>93.94</v>
      </c>
      <c r="Z80" s="7">
        <v>0</v>
      </c>
      <c r="AA80" s="8">
        <v>0</v>
      </c>
    </row>
    <row r="81" spans="1:27" x14ac:dyDescent="0.25">
      <c r="B81" s="65"/>
      <c r="C81" s="6" t="s">
        <v>27</v>
      </c>
      <c r="D81" s="7">
        <v>35.02000000000001</v>
      </c>
      <c r="E81" s="7">
        <v>0</v>
      </c>
      <c r="F81" s="7">
        <v>0</v>
      </c>
      <c r="G81" s="7">
        <v>0</v>
      </c>
      <c r="H81" s="7">
        <v>0</v>
      </c>
      <c r="I81" s="7">
        <v>33.75</v>
      </c>
      <c r="J81" s="7">
        <v>40.01</v>
      </c>
      <c r="K81" s="7">
        <v>47.900000000000006</v>
      </c>
      <c r="L81" s="7">
        <v>0</v>
      </c>
      <c r="M81" s="7">
        <v>43.58</v>
      </c>
      <c r="N81" s="7">
        <v>26.75350039154268</v>
      </c>
      <c r="O81" s="7">
        <v>22.62</v>
      </c>
      <c r="P81" s="7">
        <v>34.54</v>
      </c>
      <c r="Q81" s="7">
        <v>19.622590799031475</v>
      </c>
      <c r="R81" s="7">
        <v>0</v>
      </c>
      <c r="S81" s="7">
        <v>30.21</v>
      </c>
      <c r="T81" s="7">
        <v>0</v>
      </c>
      <c r="U81" s="7">
        <v>32.799999999999997</v>
      </c>
      <c r="V81" s="7">
        <v>0</v>
      </c>
      <c r="W81" s="7">
        <v>0</v>
      </c>
      <c r="X81" s="7">
        <v>0</v>
      </c>
      <c r="Y81" s="7">
        <v>0</v>
      </c>
      <c r="Z81" s="7">
        <v>38</v>
      </c>
      <c r="AA81" s="8">
        <v>23.726086956521737</v>
      </c>
    </row>
    <row r="82" spans="1:27" x14ac:dyDescent="0.25">
      <c r="B82" s="65"/>
      <c r="C82" s="6" t="s">
        <v>28</v>
      </c>
      <c r="D82" s="7">
        <v>0</v>
      </c>
      <c r="E82" s="7">
        <v>0</v>
      </c>
      <c r="F82" s="7">
        <v>0</v>
      </c>
      <c r="G82" s="7">
        <v>29.79</v>
      </c>
      <c r="H82" s="7">
        <v>30.34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6"/>
      <c r="C83" s="9" t="s">
        <v>29</v>
      </c>
      <c r="D83" s="10">
        <v>0</v>
      </c>
      <c r="E83" s="10">
        <v>0</v>
      </c>
      <c r="F83" s="10">
        <v>0</v>
      </c>
      <c r="G83" s="10">
        <v>89.36</v>
      </c>
      <c r="H83" s="10">
        <v>91.02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4" t="s">
        <v>61</v>
      </c>
      <c r="C84" s="6" t="s">
        <v>26</v>
      </c>
      <c r="D84" s="7">
        <v>78.69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86.81</v>
      </c>
      <c r="K84" s="7">
        <v>0</v>
      </c>
      <c r="L84" s="7">
        <v>0</v>
      </c>
      <c r="M84" s="7">
        <v>83.899999999999991</v>
      </c>
      <c r="N84" s="7">
        <v>74.25</v>
      </c>
      <c r="O84" s="7">
        <v>79.53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93.940000000000012</v>
      </c>
      <c r="Z84" s="7">
        <v>0</v>
      </c>
      <c r="AA84" s="8">
        <v>73.11</v>
      </c>
    </row>
    <row r="85" spans="1:27" x14ac:dyDescent="0.25">
      <c r="B85" s="65"/>
      <c r="C85" s="6" t="s">
        <v>27</v>
      </c>
      <c r="D85" s="7">
        <v>0</v>
      </c>
      <c r="E85" s="7">
        <v>13.56</v>
      </c>
      <c r="F85" s="7">
        <v>11.4</v>
      </c>
      <c r="G85" s="7">
        <v>0</v>
      </c>
      <c r="H85" s="7">
        <v>0</v>
      </c>
      <c r="I85" s="7">
        <v>0</v>
      </c>
      <c r="J85" s="7">
        <v>0</v>
      </c>
      <c r="K85" s="7">
        <v>33.590000000000003</v>
      </c>
      <c r="L85" s="7">
        <v>33.639999999999993</v>
      </c>
      <c r="M85" s="7">
        <v>0</v>
      </c>
      <c r="N85" s="7">
        <v>0</v>
      </c>
      <c r="O85" s="7">
        <v>0</v>
      </c>
      <c r="P85" s="7">
        <v>21.778049155145929</v>
      </c>
      <c r="Q85" s="7">
        <v>15.108048780487804</v>
      </c>
      <c r="R85" s="7">
        <v>23.22</v>
      </c>
      <c r="S85" s="7">
        <v>19.219663596315577</v>
      </c>
      <c r="T85" s="7">
        <v>18.61</v>
      </c>
      <c r="U85" s="7">
        <v>21.994433198380566</v>
      </c>
      <c r="V85" s="7">
        <v>20.509772105742936</v>
      </c>
      <c r="W85" s="7">
        <v>25.154452608376189</v>
      </c>
      <c r="X85" s="7">
        <v>22.67</v>
      </c>
      <c r="Y85" s="7">
        <v>0</v>
      </c>
      <c r="Z85" s="7">
        <v>30.610000000000003</v>
      </c>
      <c r="AA85" s="8">
        <v>0</v>
      </c>
    </row>
    <row r="86" spans="1:27" x14ac:dyDescent="0.25">
      <c r="B86" s="65"/>
      <c r="C86" s="6" t="s">
        <v>28</v>
      </c>
      <c r="D86" s="7">
        <v>0</v>
      </c>
      <c r="E86" s="7">
        <v>0</v>
      </c>
      <c r="F86" s="7">
        <v>0</v>
      </c>
      <c r="G86" s="7">
        <v>16.350000000000001</v>
      </c>
      <c r="H86" s="7">
        <v>15.52</v>
      </c>
      <c r="I86" s="7">
        <v>19.5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6"/>
      <c r="C87" s="9" t="s">
        <v>29</v>
      </c>
      <c r="D87" s="10">
        <v>0</v>
      </c>
      <c r="E87" s="10">
        <v>0</v>
      </c>
      <c r="F87" s="10">
        <v>0</v>
      </c>
      <c r="G87" s="10">
        <v>49.05</v>
      </c>
      <c r="H87" s="10">
        <v>46.56</v>
      </c>
      <c r="I87" s="10">
        <v>58.5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4" t="s">
        <v>62</v>
      </c>
      <c r="C88" s="6" t="s">
        <v>26</v>
      </c>
      <c r="D88" s="7">
        <v>56.99</v>
      </c>
      <c r="E88" s="7">
        <v>51.15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93.94</v>
      </c>
      <c r="N88" s="7">
        <v>0</v>
      </c>
      <c r="O88" s="7">
        <v>93.94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82.35</v>
      </c>
      <c r="AA88" s="8">
        <v>0</v>
      </c>
    </row>
    <row r="89" spans="1:27" x14ac:dyDescent="0.25">
      <c r="B89" s="65"/>
      <c r="C89" s="6" t="s">
        <v>27</v>
      </c>
      <c r="D89" s="7">
        <v>0</v>
      </c>
      <c r="E89" s="7">
        <v>0</v>
      </c>
      <c r="F89" s="7">
        <v>19.97</v>
      </c>
      <c r="G89" s="7">
        <v>20.02</v>
      </c>
      <c r="H89" s="7">
        <v>20.02</v>
      </c>
      <c r="I89" s="7">
        <v>15</v>
      </c>
      <c r="J89" s="7">
        <v>20.02</v>
      </c>
      <c r="K89" s="7">
        <v>27.35</v>
      </c>
      <c r="L89" s="7">
        <v>32.51</v>
      </c>
      <c r="M89" s="7">
        <v>0</v>
      </c>
      <c r="N89" s="7">
        <v>32.6</v>
      </c>
      <c r="O89" s="7">
        <v>0</v>
      </c>
      <c r="P89" s="7">
        <v>25.792035398230087</v>
      </c>
      <c r="Q89" s="7">
        <v>18.04</v>
      </c>
      <c r="R89" s="7">
        <v>16.21</v>
      </c>
      <c r="S89" s="7">
        <v>19.632742616033756</v>
      </c>
      <c r="T89" s="7">
        <v>28.01</v>
      </c>
      <c r="U89" s="7">
        <v>17.26414441147379</v>
      </c>
      <c r="V89" s="7">
        <v>19.494545454545456</v>
      </c>
      <c r="W89" s="7">
        <v>18.59095238095238</v>
      </c>
      <c r="X89" s="7">
        <v>20.05</v>
      </c>
      <c r="Y89" s="7">
        <v>32.46</v>
      </c>
      <c r="Z89" s="7">
        <v>0</v>
      </c>
      <c r="AA89" s="8">
        <v>20.100000000000001</v>
      </c>
    </row>
    <row r="90" spans="1:27" x14ac:dyDescent="0.25">
      <c r="B90" s="65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6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4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62.294475524475523</v>
      </c>
      <c r="N92" s="7">
        <v>70.590000000000018</v>
      </c>
      <c r="O92" s="7">
        <v>65.029431279620852</v>
      </c>
      <c r="P92" s="7">
        <v>75.510000000000005</v>
      </c>
      <c r="Q92" s="7">
        <v>59.670000000000009</v>
      </c>
      <c r="R92" s="7">
        <v>0</v>
      </c>
      <c r="S92" s="7">
        <v>0</v>
      </c>
      <c r="T92" s="7">
        <v>0</v>
      </c>
      <c r="U92" s="7">
        <v>0</v>
      </c>
      <c r="V92" s="7">
        <v>61.4</v>
      </c>
      <c r="W92" s="7">
        <v>0</v>
      </c>
      <c r="X92" s="7">
        <v>0</v>
      </c>
      <c r="Y92" s="7">
        <v>0</v>
      </c>
      <c r="Z92" s="7">
        <v>0</v>
      </c>
      <c r="AA92" s="8">
        <v>0</v>
      </c>
    </row>
    <row r="93" spans="1:27" x14ac:dyDescent="0.25">
      <c r="B93" s="65"/>
      <c r="C93" s="6" t="s">
        <v>27</v>
      </c>
      <c r="D93" s="7">
        <v>11.93</v>
      </c>
      <c r="E93" s="7">
        <v>15.690000000000001</v>
      </c>
      <c r="F93" s="7">
        <v>13.09</v>
      </c>
      <c r="G93" s="7">
        <v>0</v>
      </c>
      <c r="H93" s="7">
        <v>0</v>
      </c>
      <c r="I93" s="7">
        <v>0</v>
      </c>
      <c r="J93" s="7">
        <v>0</v>
      </c>
      <c r="K93" s="7">
        <v>12.989999999999998</v>
      </c>
      <c r="L93" s="7">
        <v>10.5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15</v>
      </c>
      <c r="S93" s="7">
        <v>14.75</v>
      </c>
      <c r="T93" s="7">
        <v>18.170000000000002</v>
      </c>
      <c r="U93" s="7">
        <v>17.41</v>
      </c>
      <c r="V93" s="7">
        <v>0</v>
      </c>
      <c r="W93" s="7">
        <v>17.559999999999999</v>
      </c>
      <c r="X93" s="7">
        <v>19.969999999999995</v>
      </c>
      <c r="Y93" s="7">
        <v>20.48</v>
      </c>
      <c r="Z93" s="7">
        <v>25.045124456736467</v>
      </c>
      <c r="AA93" s="8">
        <v>24.51</v>
      </c>
    </row>
    <row r="94" spans="1:27" x14ac:dyDescent="0.25">
      <c r="B94" s="65"/>
      <c r="C94" s="6" t="s">
        <v>28</v>
      </c>
      <c r="D94" s="7">
        <v>0</v>
      </c>
      <c r="E94" s="7">
        <v>0</v>
      </c>
      <c r="F94" s="7">
        <v>0</v>
      </c>
      <c r="G94" s="7">
        <v>14.55</v>
      </c>
      <c r="H94" s="7">
        <v>14.54</v>
      </c>
      <c r="I94" s="7">
        <v>7.04</v>
      </c>
      <c r="J94" s="7">
        <v>7.46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6"/>
      <c r="C95" s="9" t="s">
        <v>29</v>
      </c>
      <c r="D95" s="10">
        <v>0</v>
      </c>
      <c r="E95" s="10">
        <v>0</v>
      </c>
      <c r="F95" s="10">
        <v>0</v>
      </c>
      <c r="G95" s="10">
        <v>43.64</v>
      </c>
      <c r="H95" s="10">
        <v>43.61</v>
      </c>
      <c r="I95" s="10">
        <v>21.12</v>
      </c>
      <c r="J95" s="10">
        <v>22.38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4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79.53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93.939999999999984</v>
      </c>
      <c r="AA96" s="8">
        <v>87.18</v>
      </c>
    </row>
    <row r="97" spans="1:27" x14ac:dyDescent="0.25">
      <c r="B97" s="65"/>
      <c r="C97" s="6" t="s">
        <v>27</v>
      </c>
      <c r="D97" s="7">
        <v>15.557423580786025</v>
      </c>
      <c r="E97" s="7">
        <v>14.249999999999998</v>
      </c>
      <c r="F97" s="7">
        <v>12.99</v>
      </c>
      <c r="G97" s="7">
        <v>0</v>
      </c>
      <c r="H97" s="7">
        <v>0</v>
      </c>
      <c r="I97" s="7">
        <v>0</v>
      </c>
      <c r="J97" s="7">
        <v>21.21</v>
      </c>
      <c r="K97" s="7">
        <v>33.39</v>
      </c>
      <c r="L97" s="7">
        <v>24.479606197546804</v>
      </c>
      <c r="M97" s="7">
        <v>20.752298253893347</v>
      </c>
      <c r="N97" s="7">
        <v>14.43</v>
      </c>
      <c r="O97" s="7">
        <v>17.447129909365557</v>
      </c>
      <c r="P97" s="7">
        <v>18.983953606933468</v>
      </c>
      <c r="Q97" s="7">
        <v>14.13</v>
      </c>
      <c r="R97" s="7">
        <v>0</v>
      </c>
      <c r="S97" s="7">
        <v>22.434324324324322</v>
      </c>
      <c r="T97" s="7">
        <v>34.989999999999995</v>
      </c>
      <c r="U97" s="7">
        <v>34.909999999999997</v>
      </c>
      <c r="V97" s="7">
        <v>29.387122671804754</v>
      </c>
      <c r="W97" s="7">
        <v>23.7</v>
      </c>
      <c r="X97" s="7">
        <v>25.698772845953012</v>
      </c>
      <c r="Y97" s="7">
        <v>37.050000000000004</v>
      </c>
      <c r="Z97" s="7">
        <v>0</v>
      </c>
      <c r="AA97" s="8">
        <v>0</v>
      </c>
    </row>
    <row r="98" spans="1:27" x14ac:dyDescent="0.25">
      <c r="B98" s="65"/>
      <c r="C98" s="6" t="s">
        <v>28</v>
      </c>
      <c r="D98" s="7">
        <v>0</v>
      </c>
      <c r="E98" s="7">
        <v>0</v>
      </c>
      <c r="F98" s="7">
        <v>0</v>
      </c>
      <c r="G98" s="7">
        <v>7.2</v>
      </c>
      <c r="H98" s="7">
        <v>7.5</v>
      </c>
      <c r="I98" s="7">
        <v>6.82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6"/>
      <c r="C99" s="9" t="s">
        <v>29</v>
      </c>
      <c r="D99" s="10">
        <v>0</v>
      </c>
      <c r="E99" s="10">
        <v>0</v>
      </c>
      <c r="F99" s="10">
        <v>0</v>
      </c>
      <c r="G99" s="10">
        <v>21.6</v>
      </c>
      <c r="H99" s="10">
        <v>22.5</v>
      </c>
      <c r="I99" s="10">
        <v>20.46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4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83.712331375329157</v>
      </c>
      <c r="M100" s="7">
        <v>82.837679324894509</v>
      </c>
      <c r="N100" s="7">
        <v>93.94</v>
      </c>
      <c r="O100" s="7">
        <v>93.94</v>
      </c>
      <c r="P100" s="7">
        <v>0</v>
      </c>
      <c r="Q100" s="7">
        <v>0</v>
      </c>
      <c r="R100" s="7">
        <v>82.784895287958108</v>
      </c>
      <c r="S100" s="7">
        <v>81.313650793650794</v>
      </c>
      <c r="T100" s="7">
        <v>93.94</v>
      </c>
      <c r="U100" s="7">
        <v>93.94</v>
      </c>
      <c r="V100" s="7">
        <v>93.94</v>
      </c>
      <c r="W100" s="7">
        <v>0</v>
      </c>
      <c r="X100" s="7">
        <v>93.940000000000012</v>
      </c>
      <c r="Y100" s="7">
        <v>93.94</v>
      </c>
      <c r="Z100" s="7">
        <v>86.97492647058823</v>
      </c>
      <c r="AA100" s="8">
        <v>81.31</v>
      </c>
    </row>
    <row r="101" spans="1:27" x14ac:dyDescent="0.25">
      <c r="B101" s="65"/>
      <c r="C101" s="6" t="s">
        <v>27</v>
      </c>
      <c r="D101" s="7">
        <v>16.47</v>
      </c>
      <c r="E101" s="7">
        <v>25.100000000000005</v>
      </c>
      <c r="F101" s="7">
        <v>0</v>
      </c>
      <c r="G101" s="7">
        <v>0</v>
      </c>
      <c r="H101" s="7">
        <v>0</v>
      </c>
      <c r="I101" s="7">
        <v>0</v>
      </c>
      <c r="J101" s="7">
        <v>36.35</v>
      </c>
      <c r="K101" s="7">
        <v>40.5</v>
      </c>
      <c r="L101" s="7">
        <v>0</v>
      </c>
      <c r="M101" s="7">
        <v>0</v>
      </c>
      <c r="N101" s="7">
        <v>0</v>
      </c>
      <c r="O101" s="7">
        <v>0</v>
      </c>
      <c r="P101" s="7">
        <v>27.104137678506039</v>
      </c>
      <c r="Q101" s="7">
        <v>25.315126737530665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40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5"/>
      <c r="C102" s="6" t="s">
        <v>28</v>
      </c>
      <c r="D102" s="7">
        <v>0</v>
      </c>
      <c r="E102" s="7">
        <v>0</v>
      </c>
      <c r="F102" s="7">
        <v>22.78</v>
      </c>
      <c r="G102" s="7">
        <v>22.5</v>
      </c>
      <c r="H102" s="7">
        <v>22.86</v>
      </c>
      <c r="I102" s="7">
        <v>26.62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6"/>
      <c r="C103" s="9" t="s">
        <v>29</v>
      </c>
      <c r="D103" s="10">
        <v>0</v>
      </c>
      <c r="E103" s="10">
        <v>0</v>
      </c>
      <c r="F103" s="10">
        <v>68.33</v>
      </c>
      <c r="G103" s="10">
        <v>67.5</v>
      </c>
      <c r="H103" s="10">
        <v>68.569999999999993</v>
      </c>
      <c r="I103" s="10">
        <v>79.86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4" t="s">
        <v>66</v>
      </c>
      <c r="C104" s="6" t="s">
        <v>26</v>
      </c>
      <c r="D104" s="7">
        <v>92.25</v>
      </c>
      <c r="E104" s="7">
        <v>81.83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93.940000000000012</v>
      </c>
      <c r="M104" s="7">
        <v>93.94</v>
      </c>
      <c r="N104" s="7">
        <v>93.94</v>
      </c>
      <c r="O104" s="7">
        <v>93.94</v>
      </c>
      <c r="P104" s="7">
        <v>87.672009925558314</v>
      </c>
      <c r="Q104" s="7">
        <v>83.509655172413801</v>
      </c>
      <c r="R104" s="7">
        <v>76.27808279940858</v>
      </c>
      <c r="S104" s="7">
        <v>79.260000000000005</v>
      </c>
      <c r="T104" s="7">
        <v>86.09140107775211</v>
      </c>
      <c r="U104" s="7">
        <v>81.539096444706345</v>
      </c>
      <c r="V104" s="7">
        <v>81.322747252747249</v>
      </c>
      <c r="W104" s="7">
        <v>81.3125</v>
      </c>
      <c r="X104" s="7">
        <v>93.94</v>
      </c>
      <c r="Y104" s="7">
        <v>83.431839999999994</v>
      </c>
      <c r="Z104" s="7">
        <v>86.87360686311078</v>
      </c>
      <c r="AA104" s="8">
        <v>81.312894736842097</v>
      </c>
    </row>
    <row r="105" spans="1:27" x14ac:dyDescent="0.25">
      <c r="B105" s="65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41.98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5"/>
      <c r="C106" s="6" t="s">
        <v>28</v>
      </c>
      <c r="D106" s="7">
        <v>0</v>
      </c>
      <c r="E106" s="7">
        <v>0</v>
      </c>
      <c r="F106" s="7">
        <v>26.06</v>
      </c>
      <c r="G106" s="7">
        <v>25.51</v>
      </c>
      <c r="H106" s="7">
        <v>25.67</v>
      </c>
      <c r="I106" s="7">
        <v>28.33</v>
      </c>
      <c r="J106" s="7">
        <v>36.54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6"/>
      <c r="C107" s="9" t="s">
        <v>29</v>
      </c>
      <c r="D107" s="10">
        <v>0</v>
      </c>
      <c r="E107" s="10">
        <v>0</v>
      </c>
      <c r="F107" s="10">
        <v>78.17</v>
      </c>
      <c r="G107" s="10">
        <v>76.52</v>
      </c>
      <c r="H107" s="10">
        <v>77</v>
      </c>
      <c r="I107" s="10">
        <v>84.99</v>
      </c>
      <c r="J107" s="10">
        <v>109.62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4" t="s">
        <v>67</v>
      </c>
      <c r="C108" s="6" t="s">
        <v>26</v>
      </c>
      <c r="D108" s="7">
        <v>79.254709846499424</v>
      </c>
      <c r="E108" s="7">
        <v>70.630881164106711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93.94</v>
      </c>
      <c r="M108" s="7">
        <v>93.94</v>
      </c>
      <c r="N108" s="7">
        <v>87.03332847247539</v>
      </c>
      <c r="O108" s="7">
        <v>81.31</v>
      </c>
      <c r="P108" s="7">
        <v>93.939999999999984</v>
      </c>
      <c r="Q108" s="7">
        <v>0</v>
      </c>
      <c r="R108" s="7">
        <v>87.260405464962545</v>
      </c>
      <c r="S108" s="7">
        <v>81.31</v>
      </c>
      <c r="T108" s="7">
        <v>93.940000000000012</v>
      </c>
      <c r="U108" s="7">
        <v>93.94</v>
      </c>
      <c r="V108" s="7">
        <v>0</v>
      </c>
      <c r="W108" s="7">
        <v>0</v>
      </c>
      <c r="X108" s="7">
        <v>0</v>
      </c>
      <c r="Y108" s="7">
        <v>93.940000000000012</v>
      </c>
      <c r="Z108" s="7">
        <v>0</v>
      </c>
      <c r="AA108" s="8">
        <v>0</v>
      </c>
    </row>
    <row r="109" spans="1:27" x14ac:dyDescent="0.25">
      <c r="B109" s="65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38.15</v>
      </c>
      <c r="K109" s="7">
        <v>42.5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33.56</v>
      </c>
      <c r="R109" s="7">
        <v>0</v>
      </c>
      <c r="S109" s="7">
        <v>0</v>
      </c>
      <c r="T109" s="7">
        <v>0</v>
      </c>
      <c r="U109" s="7">
        <v>0</v>
      </c>
      <c r="V109" s="7">
        <v>40.57</v>
      </c>
      <c r="W109" s="7">
        <v>26.418305647840533</v>
      </c>
      <c r="X109" s="7">
        <v>27.84</v>
      </c>
      <c r="Y109" s="7">
        <v>0</v>
      </c>
      <c r="Z109" s="7">
        <v>42.26</v>
      </c>
      <c r="AA109" s="8">
        <v>38.15</v>
      </c>
    </row>
    <row r="110" spans="1:27" x14ac:dyDescent="0.25">
      <c r="B110" s="65"/>
      <c r="C110" s="6" t="s">
        <v>28</v>
      </c>
      <c r="D110" s="7">
        <v>0</v>
      </c>
      <c r="E110" s="7">
        <v>0</v>
      </c>
      <c r="F110" s="7">
        <v>26</v>
      </c>
      <c r="G110" s="7">
        <v>25.61</v>
      </c>
      <c r="H110" s="7">
        <v>25.96</v>
      </c>
      <c r="I110" s="7">
        <v>29.37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6"/>
      <c r="C111" s="9" t="s">
        <v>29</v>
      </c>
      <c r="D111" s="10">
        <v>0</v>
      </c>
      <c r="E111" s="10">
        <v>0</v>
      </c>
      <c r="F111" s="10">
        <v>78</v>
      </c>
      <c r="G111" s="10">
        <v>76.83</v>
      </c>
      <c r="H111" s="10">
        <v>77.87</v>
      </c>
      <c r="I111" s="10">
        <v>88.1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4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5"/>
      <c r="C113" s="6" t="s">
        <v>27</v>
      </c>
      <c r="D113" s="7">
        <v>35.549999999999997</v>
      </c>
      <c r="E113" s="7">
        <v>33.01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46.06</v>
      </c>
      <c r="L113" s="7">
        <v>47.5</v>
      </c>
      <c r="M113" s="7">
        <v>43.69</v>
      </c>
      <c r="N113" s="7">
        <v>40.83</v>
      </c>
      <c r="O113" s="7">
        <v>30.65101164191088</v>
      </c>
      <c r="P113" s="7">
        <v>27.884586466165416</v>
      </c>
      <c r="Q113" s="7">
        <v>25.679114521841786</v>
      </c>
      <c r="R113" s="7">
        <v>24.043714439076762</v>
      </c>
      <c r="S113" s="7">
        <v>25.317108175651555</v>
      </c>
      <c r="T113" s="7">
        <v>22.56102420856611</v>
      </c>
      <c r="U113" s="7">
        <v>28.234384949348772</v>
      </c>
      <c r="V113" s="7">
        <v>31.406418219461695</v>
      </c>
      <c r="W113" s="7">
        <v>30.986670416197974</v>
      </c>
      <c r="X113" s="7">
        <v>45.72</v>
      </c>
      <c r="Y113" s="7">
        <v>42.97</v>
      </c>
      <c r="Z113" s="7">
        <v>34.387335733573366</v>
      </c>
      <c r="AA113" s="8">
        <v>23.465638015903064</v>
      </c>
    </row>
    <row r="114" spans="1:27" x14ac:dyDescent="0.25">
      <c r="B114" s="65"/>
      <c r="C114" s="6" t="s">
        <v>28</v>
      </c>
      <c r="D114" s="7">
        <v>0</v>
      </c>
      <c r="E114" s="7">
        <v>0</v>
      </c>
      <c r="F114" s="7">
        <v>31.59</v>
      </c>
      <c r="G114" s="7">
        <v>30.97</v>
      </c>
      <c r="H114" s="7">
        <v>31.22</v>
      </c>
      <c r="I114" s="7">
        <v>34.25</v>
      </c>
      <c r="J114" s="7">
        <v>41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6"/>
      <c r="C115" s="9" t="s">
        <v>29</v>
      </c>
      <c r="D115" s="10">
        <v>0</v>
      </c>
      <c r="E115" s="10">
        <v>0</v>
      </c>
      <c r="F115" s="10">
        <v>94.76</v>
      </c>
      <c r="G115" s="10">
        <v>92.91</v>
      </c>
      <c r="H115" s="10">
        <v>93.66</v>
      </c>
      <c r="I115" s="10">
        <v>102.75</v>
      </c>
      <c r="J115" s="10">
        <v>123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4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62.580000000000005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5"/>
      <c r="C117" s="6" t="s">
        <v>27</v>
      </c>
      <c r="D117" s="7">
        <v>28.955210280373837</v>
      </c>
      <c r="E117" s="7">
        <v>31.51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30.3</v>
      </c>
      <c r="M117" s="7">
        <v>29.74</v>
      </c>
      <c r="N117" s="7">
        <v>28</v>
      </c>
      <c r="O117" s="7">
        <v>16.22</v>
      </c>
      <c r="P117" s="7">
        <v>15.02</v>
      </c>
      <c r="Q117" s="7">
        <v>12.610000000000001</v>
      </c>
      <c r="R117" s="7">
        <v>18.78</v>
      </c>
      <c r="S117" s="7">
        <v>14.625357483317444</v>
      </c>
      <c r="T117" s="7">
        <v>0</v>
      </c>
      <c r="U117" s="7">
        <v>24.91</v>
      </c>
      <c r="V117" s="7">
        <v>30.29</v>
      </c>
      <c r="W117" s="7">
        <v>35.1</v>
      </c>
      <c r="X117" s="7">
        <v>23.562087582483507</v>
      </c>
      <c r="Y117" s="7">
        <v>21.97</v>
      </c>
      <c r="Z117" s="7">
        <v>27.442488038277514</v>
      </c>
      <c r="AA117" s="8">
        <v>22.939177370866357</v>
      </c>
    </row>
    <row r="118" spans="1:27" x14ac:dyDescent="0.25">
      <c r="B118" s="65"/>
      <c r="C118" s="6" t="s">
        <v>28</v>
      </c>
      <c r="D118" s="7">
        <v>0</v>
      </c>
      <c r="E118" s="7">
        <v>0</v>
      </c>
      <c r="F118" s="7">
        <v>30.14</v>
      </c>
      <c r="G118" s="7">
        <v>29.1</v>
      </c>
      <c r="H118" s="7">
        <v>28.82</v>
      </c>
      <c r="I118" s="7">
        <v>28.72</v>
      </c>
      <c r="J118" s="7">
        <v>29.45</v>
      </c>
      <c r="K118" s="7">
        <v>30.96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6"/>
      <c r="C119" s="9" t="s">
        <v>29</v>
      </c>
      <c r="D119" s="10">
        <v>0</v>
      </c>
      <c r="E119" s="10">
        <v>0</v>
      </c>
      <c r="F119" s="10">
        <v>90.41</v>
      </c>
      <c r="G119" s="10">
        <v>87.3</v>
      </c>
      <c r="H119" s="10">
        <v>86.46</v>
      </c>
      <c r="I119" s="10">
        <v>86.15</v>
      </c>
      <c r="J119" s="10">
        <v>88.35</v>
      </c>
      <c r="K119" s="10">
        <v>92.87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4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33.86</v>
      </c>
      <c r="Q120" s="7">
        <v>12.935014208214934</v>
      </c>
      <c r="R120" s="7">
        <v>12.64</v>
      </c>
      <c r="S120" s="7">
        <v>12.64</v>
      </c>
      <c r="T120" s="7">
        <v>21.17</v>
      </c>
      <c r="U120" s="7">
        <v>49.41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5"/>
      <c r="C121" s="6" t="s">
        <v>27</v>
      </c>
      <c r="D121" s="7">
        <v>24.276281635301753</v>
      </c>
      <c r="E121" s="7">
        <v>20.449230769230766</v>
      </c>
      <c r="F121" s="7">
        <v>14.49</v>
      </c>
      <c r="G121" s="7">
        <v>14.1</v>
      </c>
      <c r="H121" s="7">
        <v>13.819999999999999</v>
      </c>
      <c r="I121" s="7">
        <v>13.470000000000002</v>
      </c>
      <c r="J121" s="7">
        <v>13.5</v>
      </c>
      <c r="K121" s="7">
        <v>18.716687631027259</v>
      </c>
      <c r="L121" s="7">
        <v>14.206778938392668</v>
      </c>
      <c r="M121" s="7">
        <v>10.780723914128805</v>
      </c>
      <c r="N121" s="7">
        <v>8.5500000000000007</v>
      </c>
      <c r="O121" s="7">
        <v>7.82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28.46</v>
      </c>
      <c r="W121" s="7">
        <v>33.71</v>
      </c>
      <c r="X121" s="7">
        <v>28.312378031781435</v>
      </c>
      <c r="Y121" s="7">
        <v>25.974164347987394</v>
      </c>
      <c r="Z121" s="7">
        <v>24.632811577082101</v>
      </c>
      <c r="AA121" s="8">
        <v>20.732790380351354</v>
      </c>
    </row>
    <row r="122" spans="1:27" x14ac:dyDescent="0.25">
      <c r="B122" s="65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6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4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81.31</v>
      </c>
      <c r="L124" s="7">
        <v>81.551574301127999</v>
      </c>
      <c r="M124" s="7">
        <v>81.31</v>
      </c>
      <c r="N124" s="7">
        <v>93.94</v>
      </c>
      <c r="O124" s="7">
        <v>93.94</v>
      </c>
      <c r="P124" s="7">
        <v>92.19</v>
      </c>
      <c r="Q124" s="7">
        <v>84.9</v>
      </c>
      <c r="R124" s="7">
        <v>80.63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8">
        <v>0</v>
      </c>
    </row>
    <row r="125" spans="1:27" x14ac:dyDescent="0.25">
      <c r="B125" s="65"/>
      <c r="C125" s="6" t="s">
        <v>27</v>
      </c>
      <c r="D125" s="7">
        <v>21.159275022013496</v>
      </c>
      <c r="E125" s="7">
        <v>20.004097693351426</v>
      </c>
      <c r="F125" s="7">
        <v>15.89</v>
      </c>
      <c r="G125" s="7">
        <v>15.74</v>
      </c>
      <c r="H125" s="7">
        <v>15.940000000000001</v>
      </c>
      <c r="I125" s="7">
        <v>18.190000000000001</v>
      </c>
      <c r="J125" s="7">
        <v>23.34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27.16</v>
      </c>
      <c r="T125" s="7">
        <v>28.399999999999995</v>
      </c>
      <c r="U125" s="7">
        <v>33</v>
      </c>
      <c r="V125" s="7">
        <v>40</v>
      </c>
      <c r="W125" s="7">
        <v>42.999999999999993</v>
      </c>
      <c r="X125" s="7">
        <v>43.77</v>
      </c>
      <c r="Y125" s="7">
        <v>41.77</v>
      </c>
      <c r="Z125" s="7">
        <v>39.67</v>
      </c>
      <c r="AA125" s="8">
        <v>34.699999999999996</v>
      </c>
    </row>
    <row r="126" spans="1:27" x14ac:dyDescent="0.25">
      <c r="B126" s="65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7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D2" sqref="D2: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01.05.2021</v>
      </c>
      <c r="B2" s="21" t="s">
        <v>34</v>
      </c>
      <c r="C2" s="21">
        <v>1</v>
      </c>
      <c r="D2" s="22">
        <v>61.612400000000001</v>
      </c>
    </row>
    <row r="3" spans="1:5" ht="15" customHeight="1" thickTop="1" thickBot="1" x14ac:dyDescent="0.3">
      <c r="A3" s="20" t="str">
        <f>'Angazirana aFRR energija'!B5</f>
        <v>02.05.2021</v>
      </c>
      <c r="B3" s="21" t="s">
        <v>34</v>
      </c>
      <c r="C3" s="21">
        <v>1</v>
      </c>
      <c r="D3" s="22">
        <v>61.612400000000001</v>
      </c>
    </row>
    <row r="4" spans="1:5" ht="15.75" customHeight="1" thickTop="1" thickBot="1" x14ac:dyDescent="0.3">
      <c r="A4" s="20" t="str">
        <f>'Angazirana aFRR energija'!B6</f>
        <v>03.05.2021</v>
      </c>
      <c r="B4" s="21" t="s">
        <v>34</v>
      </c>
      <c r="C4" s="21">
        <v>1</v>
      </c>
      <c r="D4" s="22">
        <v>61.612400000000001</v>
      </c>
    </row>
    <row r="5" spans="1:5" ht="15" customHeight="1" thickTop="1" thickBot="1" x14ac:dyDescent="0.3">
      <c r="A5" s="20" t="str">
        <f>'Angazirana aFRR energija'!B7</f>
        <v>04.05.2021</v>
      </c>
      <c r="B5" s="21" t="s">
        <v>34</v>
      </c>
      <c r="C5" s="21">
        <v>1</v>
      </c>
      <c r="D5" s="22">
        <v>61.612400000000001</v>
      </c>
    </row>
    <row r="6" spans="1:5" ht="15" customHeight="1" thickTop="1" thickBot="1" x14ac:dyDescent="0.3">
      <c r="A6" s="20" t="str">
        <f>'Angazirana aFRR energija'!B8</f>
        <v>05.05.2021</v>
      </c>
      <c r="B6" s="21" t="s">
        <v>34</v>
      </c>
      <c r="C6" s="21">
        <v>1</v>
      </c>
      <c r="D6" s="22">
        <v>61.604999999999997</v>
      </c>
    </row>
    <row r="7" spans="1:5" ht="15" customHeight="1" thickTop="1" thickBot="1" x14ac:dyDescent="0.3">
      <c r="A7" s="20" t="str">
        <f>'Angazirana aFRR energija'!B9</f>
        <v>06.05.2021</v>
      </c>
      <c r="B7" s="21" t="s">
        <v>34</v>
      </c>
      <c r="C7" s="21">
        <v>1</v>
      </c>
      <c r="D7" s="22">
        <v>61.604999999999997</v>
      </c>
    </row>
    <row r="8" spans="1:5" ht="15.75" customHeight="1" thickTop="1" thickBot="1" x14ac:dyDescent="0.3">
      <c r="A8" s="20" t="str">
        <f>'Angazirana aFRR energija'!B10</f>
        <v>07.05.2021</v>
      </c>
      <c r="B8" s="21" t="s">
        <v>34</v>
      </c>
      <c r="C8" s="21">
        <v>1</v>
      </c>
      <c r="D8" s="22">
        <v>61.604999999999997</v>
      </c>
    </row>
    <row r="9" spans="1:5" ht="15" customHeight="1" thickTop="1" thickBot="1" x14ac:dyDescent="0.3">
      <c r="A9" s="20" t="str">
        <f>'Angazirana aFRR energija'!B11</f>
        <v>08.05.2021</v>
      </c>
      <c r="B9" s="21" t="s">
        <v>34</v>
      </c>
      <c r="C9" s="21">
        <v>1</v>
      </c>
      <c r="D9" s="22">
        <v>61.606400000000001</v>
      </c>
    </row>
    <row r="10" spans="1:5" ht="15" customHeight="1" thickTop="1" thickBot="1" x14ac:dyDescent="0.3">
      <c r="A10" s="20" t="str">
        <f>'Angazirana aFRR energija'!B12</f>
        <v>09.05.2021</v>
      </c>
      <c r="B10" s="21" t="s">
        <v>34</v>
      </c>
      <c r="C10" s="21">
        <v>1</v>
      </c>
      <c r="D10" s="22">
        <v>61.606400000000001</v>
      </c>
    </row>
    <row r="11" spans="1:5" ht="15" customHeight="1" thickTop="1" thickBot="1" x14ac:dyDescent="0.3">
      <c r="A11" s="20" t="str">
        <f>'Angazirana aFRR energija'!B13</f>
        <v>10.05.2021</v>
      </c>
      <c r="B11" s="21" t="s">
        <v>34</v>
      </c>
      <c r="C11" s="21">
        <v>1</v>
      </c>
      <c r="D11" s="22">
        <v>61.606400000000001</v>
      </c>
    </row>
    <row r="12" spans="1:5" ht="15.75" customHeight="1" thickTop="1" thickBot="1" x14ac:dyDescent="0.3">
      <c r="A12" s="20" t="str">
        <f>'Angazirana aFRR energija'!B14</f>
        <v>11.05.2021</v>
      </c>
      <c r="B12" s="21" t="s">
        <v>34</v>
      </c>
      <c r="C12" s="21">
        <v>1</v>
      </c>
      <c r="D12" s="22">
        <v>61.6008</v>
      </c>
    </row>
    <row r="13" spans="1:5" ht="15" customHeight="1" thickTop="1" thickBot="1" x14ac:dyDescent="0.3">
      <c r="A13" s="20" t="str">
        <f>'Angazirana aFRR energija'!B15</f>
        <v>12.05.2021</v>
      </c>
      <c r="B13" s="21" t="s">
        <v>34</v>
      </c>
      <c r="C13" s="21">
        <v>1</v>
      </c>
      <c r="D13" s="22">
        <v>61.5961</v>
      </c>
    </row>
    <row r="14" spans="1:5" ht="15" customHeight="1" thickTop="1" thickBot="1" x14ac:dyDescent="0.3">
      <c r="A14" s="20" t="str">
        <f>'Angazirana aFRR energija'!B16</f>
        <v>13.05.2021</v>
      </c>
      <c r="B14" s="21" t="s">
        <v>34</v>
      </c>
      <c r="C14" s="21">
        <v>1</v>
      </c>
      <c r="D14" s="22">
        <v>61.5518</v>
      </c>
    </row>
    <row r="15" spans="1:5" ht="15" customHeight="1" thickTop="1" thickBot="1" x14ac:dyDescent="0.3">
      <c r="A15" s="20" t="str">
        <f>'Angazirana aFRR energija'!B17</f>
        <v>14.05.2021</v>
      </c>
      <c r="B15" s="21" t="s">
        <v>34</v>
      </c>
      <c r="C15" s="21">
        <v>1</v>
      </c>
      <c r="D15" s="22">
        <v>61.5518</v>
      </c>
    </row>
    <row r="16" spans="1:5" ht="15.75" customHeight="1" thickTop="1" thickBot="1" x14ac:dyDescent="0.3">
      <c r="A16" s="20" t="str">
        <f>'Angazirana aFRR energija'!B18</f>
        <v>15.05.2021</v>
      </c>
      <c r="B16" s="21" t="s">
        <v>34</v>
      </c>
      <c r="C16" s="21">
        <v>1</v>
      </c>
      <c r="D16" s="22">
        <v>61.533999999999999</v>
      </c>
    </row>
    <row r="17" spans="1:4" ht="15" customHeight="1" thickTop="1" thickBot="1" x14ac:dyDescent="0.3">
      <c r="A17" s="20" t="str">
        <f>'Angazirana aFRR energija'!B19</f>
        <v>16.05.2021</v>
      </c>
      <c r="B17" s="21" t="s">
        <v>34</v>
      </c>
      <c r="C17" s="21">
        <v>1</v>
      </c>
      <c r="D17" s="22">
        <v>61.533999999999999</v>
      </c>
    </row>
    <row r="18" spans="1:4" ht="15" customHeight="1" thickTop="1" thickBot="1" x14ac:dyDescent="0.3">
      <c r="A18" s="20" t="str">
        <f>'Angazirana aFRR energija'!B20</f>
        <v>17.05.2021</v>
      </c>
      <c r="B18" s="21" t="s">
        <v>34</v>
      </c>
      <c r="C18" s="21">
        <v>1</v>
      </c>
      <c r="D18" s="22">
        <v>61.533999999999999</v>
      </c>
    </row>
    <row r="19" spans="1:4" ht="15" customHeight="1" thickTop="1" thickBot="1" x14ac:dyDescent="0.3">
      <c r="A19" s="20" t="str">
        <f>'Angazirana aFRR energija'!B21</f>
        <v>18.05.2021</v>
      </c>
      <c r="B19" s="21" t="s">
        <v>34</v>
      </c>
      <c r="C19" s="21">
        <v>1</v>
      </c>
      <c r="D19" s="22">
        <v>61.512599999999999</v>
      </c>
    </row>
    <row r="20" spans="1:4" ht="15.75" customHeight="1" thickTop="1" thickBot="1" x14ac:dyDescent="0.3">
      <c r="A20" s="20" t="str">
        <f>'Angazirana aFRR energija'!B22</f>
        <v>19.05.2021</v>
      </c>
      <c r="B20" s="21" t="s">
        <v>34</v>
      </c>
      <c r="C20" s="21">
        <v>1</v>
      </c>
      <c r="D20" s="22">
        <v>61.502499999999998</v>
      </c>
    </row>
    <row r="21" spans="1:4" ht="15" customHeight="1" thickTop="1" thickBot="1" x14ac:dyDescent="0.3">
      <c r="A21" s="20" t="str">
        <f>'Angazirana aFRR energija'!B23</f>
        <v>20.05.2021</v>
      </c>
      <c r="B21" s="21" t="s">
        <v>34</v>
      </c>
      <c r="C21" s="21">
        <v>1</v>
      </c>
      <c r="D21" s="22">
        <v>61.495800000000003</v>
      </c>
    </row>
    <row r="22" spans="1:4" ht="15.75" customHeight="1" thickTop="1" thickBot="1" x14ac:dyDescent="0.3">
      <c r="A22" s="20" t="str">
        <f>'Angazirana aFRR energija'!B24</f>
        <v>21.05.2021</v>
      </c>
      <c r="B22" s="21" t="s">
        <v>34</v>
      </c>
      <c r="C22" s="21">
        <v>1</v>
      </c>
      <c r="D22" s="22">
        <v>61.494999999999997</v>
      </c>
    </row>
    <row r="23" spans="1:4" ht="15" customHeight="1" thickTop="1" thickBot="1" x14ac:dyDescent="0.3">
      <c r="A23" s="20" t="str">
        <f>'Angazirana aFRR energija'!B25</f>
        <v>22.05.2021</v>
      </c>
      <c r="B23" s="21" t="s">
        <v>34</v>
      </c>
      <c r="C23" s="21">
        <v>1</v>
      </c>
      <c r="D23" s="22">
        <v>61.494599999999998</v>
      </c>
    </row>
    <row r="24" spans="1:4" ht="15.75" customHeight="1" thickTop="1" thickBot="1" x14ac:dyDescent="0.3">
      <c r="A24" s="20" t="str">
        <f>'Angazirana aFRR energija'!B26</f>
        <v>23.05.2021</v>
      </c>
      <c r="B24" s="21" t="s">
        <v>34</v>
      </c>
      <c r="C24" s="21">
        <v>1</v>
      </c>
      <c r="D24" s="22">
        <v>61.494599999999998</v>
      </c>
    </row>
    <row r="25" spans="1:4" ht="15" customHeight="1" thickTop="1" thickBot="1" x14ac:dyDescent="0.3">
      <c r="A25" s="20" t="str">
        <f>'Angazirana aFRR energija'!B27</f>
        <v>24.05.2021</v>
      </c>
      <c r="B25" s="21" t="s">
        <v>34</v>
      </c>
      <c r="C25" s="21">
        <v>1</v>
      </c>
      <c r="D25" s="22">
        <v>61.494599999999998</v>
      </c>
    </row>
    <row r="26" spans="1:4" ht="15" customHeight="1" thickTop="1" thickBot="1" x14ac:dyDescent="0.3">
      <c r="A26" s="20" t="str">
        <f>'Angazirana aFRR energija'!B28</f>
        <v>25.05.2021</v>
      </c>
      <c r="B26" s="21" t="s">
        <v>34</v>
      </c>
      <c r="C26" s="21">
        <v>1</v>
      </c>
      <c r="D26" s="22">
        <v>61.494599999999998</v>
      </c>
    </row>
    <row r="27" spans="1:4" ht="16.5" customHeight="1" thickTop="1" thickBot="1" x14ac:dyDescent="0.3">
      <c r="A27" s="20" t="str">
        <f>'Angazirana aFRR energija'!B29</f>
        <v>26.05.2021</v>
      </c>
      <c r="B27" s="21" t="s">
        <v>34</v>
      </c>
      <c r="C27" s="21">
        <v>1</v>
      </c>
      <c r="D27" s="22">
        <v>61.502200000000002</v>
      </c>
    </row>
    <row r="28" spans="1:4" ht="17.25" thickTop="1" thickBot="1" x14ac:dyDescent="0.3">
      <c r="A28" s="20" t="str">
        <f>'Angazirana aFRR energija'!B30</f>
        <v>27.05.2021</v>
      </c>
      <c r="B28" s="21" t="s">
        <v>34</v>
      </c>
      <c r="C28" s="21">
        <v>1</v>
      </c>
      <c r="D28" s="22">
        <v>61.526600000000002</v>
      </c>
    </row>
    <row r="29" spans="1:4" ht="17.25" thickTop="1" thickBot="1" x14ac:dyDescent="0.3">
      <c r="A29" s="20" t="str">
        <f>'Angazirana aFRR energija'!B31</f>
        <v>28.05.2021</v>
      </c>
      <c r="B29" s="21" t="s">
        <v>34</v>
      </c>
      <c r="C29" s="21">
        <v>1</v>
      </c>
      <c r="D29" s="22">
        <v>61.545099999999998</v>
      </c>
    </row>
    <row r="30" spans="1:4" ht="17.25" thickTop="1" thickBot="1" x14ac:dyDescent="0.3">
      <c r="A30" s="20" t="str">
        <f>'Angazirana aFRR energija'!B32</f>
        <v>29.05.2021</v>
      </c>
      <c r="B30" s="21" t="s">
        <v>34</v>
      </c>
      <c r="C30" s="21">
        <v>1</v>
      </c>
      <c r="D30" s="22">
        <v>61.579700000000003</v>
      </c>
    </row>
    <row r="31" spans="1:4" ht="17.25" thickTop="1" thickBot="1" x14ac:dyDescent="0.3">
      <c r="A31" s="20" t="str">
        <f>'Angazirana aFRR energija'!B33</f>
        <v>30.05.2021</v>
      </c>
      <c r="B31" s="21" t="s">
        <v>34</v>
      </c>
      <c r="C31" s="21">
        <v>1</v>
      </c>
      <c r="D31" s="22">
        <v>61.579700000000003</v>
      </c>
    </row>
    <row r="32" spans="1:4" ht="16.5" thickTop="1" x14ac:dyDescent="0.25">
      <c r="A32" s="23" t="str">
        <f>'Angazirana aFRR energija'!B34</f>
        <v>31.05.2021</v>
      </c>
      <c r="B32" s="24" t="s">
        <v>34</v>
      </c>
      <c r="C32" s="24">
        <v>1</v>
      </c>
      <c r="D32" s="25">
        <v>61.579700000000003</v>
      </c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8" t="s">
        <v>0</v>
      </c>
      <c r="C2" s="70" t="s">
        <v>1</v>
      </c>
      <c r="D2" s="72" t="s">
        <v>72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2:27" ht="25.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4" t="str">
        <f>'Cena na poramnuvanje'!B4:B7</f>
        <v>01.05.2021</v>
      </c>
      <c r="C4" s="6" t="s">
        <v>26</v>
      </c>
      <c r="D4" s="28">
        <f>'Cena na poramnuvanje'!D4*'Sreden kurs'!$D$2</f>
        <v>0</v>
      </c>
      <c r="E4" s="28">
        <f>'Cena na poramnuvanje'!E4*'Sreden kurs'!$D$2</f>
        <v>0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4837.8056479999996</v>
      </c>
      <c r="L4" s="28">
        <f>'Cena na poramnuvanje'!L4*'Sreden kurs'!$D$2</f>
        <v>4802.3756011711575</v>
      </c>
      <c r="M4" s="28">
        <f>'Cena na poramnuvanje'!M4*'Sreden kurs'!$D$2</f>
        <v>5299.5295277066771</v>
      </c>
      <c r="N4" s="28">
        <f>'Cena na poramnuvanje'!N4*'Sreden kurs'!$D$2</f>
        <v>4684.4880055295907</v>
      </c>
      <c r="O4" s="28">
        <f>'Cena na poramnuvanje'!O4*'Sreden kurs'!$D$2</f>
        <v>4607.3091892996845</v>
      </c>
      <c r="P4" s="28">
        <f>'Cena na poramnuvanje'!P4*'Sreden kurs'!$D$2</f>
        <v>4325.1904800000002</v>
      </c>
      <c r="Q4" s="28">
        <f>'Cena na poramnuvanje'!Q4*'Sreden kurs'!$D$2</f>
        <v>4254.2934648648652</v>
      </c>
      <c r="R4" s="28">
        <f>'Cena na poramnuvanje'!R4*'Sreden kurs'!$D$2</f>
        <v>3905.3904553898301</v>
      </c>
      <c r="S4" s="28">
        <f>'Cena na poramnuvanje'!S4*'Sreden kurs'!$D$2</f>
        <v>3652.3830719999996</v>
      </c>
      <c r="T4" s="28">
        <f>'Cena na poramnuvanje'!T4*'Sreden kurs'!$D$2</f>
        <v>3858.7846120000004</v>
      </c>
      <c r="U4" s="28">
        <f>'Cena na poramnuvanje'!U4*'Sreden kurs'!$D$2</f>
        <v>4281.4456759999994</v>
      </c>
      <c r="V4" s="28">
        <f>'Cena na poramnuvanje'!V4*'Sreden kurs'!$D$2</f>
        <v>5134.9899362759452</v>
      </c>
      <c r="W4" s="28">
        <f>'Cena na poramnuvanje'!W4*'Sreden kurs'!$D$2</f>
        <v>5329.7625407058822</v>
      </c>
      <c r="X4" s="28">
        <f>'Cena na poramnuvanje'!X4*'Sreden kurs'!$D$2</f>
        <v>5347.0079808230967</v>
      </c>
      <c r="Y4" s="28">
        <f>'Cena na poramnuvanje'!Y4*'Sreden kurs'!$D$2</f>
        <v>5009.0881200000003</v>
      </c>
      <c r="Z4" s="28">
        <f>'Cena na poramnuvanje'!Z4*'Sreden kurs'!$D$2</f>
        <v>0</v>
      </c>
      <c r="AA4" s="29">
        <f>'Cena na poramnuvanje'!AA4*'Sreden kurs'!$D$2</f>
        <v>0</v>
      </c>
    </row>
    <row r="5" spans="2:27" x14ac:dyDescent="0.25">
      <c r="B5" s="65"/>
      <c r="C5" s="6" t="s">
        <v>27</v>
      </c>
      <c r="D5" s="28">
        <f>'Cena na poramnuvanje'!D5*'Sreden kurs'!$D$2</f>
        <v>1430.7667912894613</v>
      </c>
      <c r="E5" s="28">
        <f>'Cena na poramnuvanje'!E5*'Sreden kurs'!$D$2</f>
        <v>1985.7676519999998</v>
      </c>
      <c r="F5" s="28">
        <f>'Cena na poramnuvanje'!F5*'Sreden kurs'!$D$2</f>
        <v>1945.103468</v>
      </c>
      <c r="G5" s="28">
        <f>'Cena na poramnuvanje'!G5*'Sreden kurs'!$D$2</f>
        <v>1845.2913799999999</v>
      </c>
      <c r="H5" s="28">
        <f>'Cena na poramnuvanje'!H5*'Sreden kurs'!$D$2</f>
        <v>1817.5658000000001</v>
      </c>
      <c r="I5" s="28">
        <f>'Cena na poramnuvanje'!I5*'Sreden kurs'!$D$2</f>
        <v>0</v>
      </c>
      <c r="J5" s="28">
        <f>'Cena na poramnuvanje'!J5*'Sreden kurs'!$D$2</f>
        <v>0</v>
      </c>
      <c r="K5" s="28">
        <f>'Cena na poramnuvanje'!K5*'Sreden kurs'!$D$2</f>
        <v>0</v>
      </c>
      <c r="L5" s="28">
        <f>'Cena na poramnuvanje'!L5*'Sreden kurs'!$D$2</f>
        <v>0</v>
      </c>
      <c r="M5" s="28">
        <f>'Cena na poramnuvanje'!M5*'Sreden kurs'!$D$2</f>
        <v>0</v>
      </c>
      <c r="N5" s="28">
        <f>'Cena na poramnuvanje'!N5*'Sreden kurs'!$D$2</f>
        <v>0</v>
      </c>
      <c r="O5" s="28">
        <f>'Cena na poramnuvanje'!O5*'Sreden kurs'!$D$2</f>
        <v>0</v>
      </c>
      <c r="P5" s="28">
        <f>'Cena na poramnuvanje'!P5*'Sreden kurs'!$D$2</f>
        <v>0</v>
      </c>
      <c r="Q5" s="28">
        <f>'Cena na poramnuvanje'!Q5*'Sreden kurs'!$D$2</f>
        <v>0</v>
      </c>
      <c r="R5" s="28">
        <f>'Cena na poramnuvanje'!R5*'Sreden kurs'!$D$2</f>
        <v>0</v>
      </c>
      <c r="S5" s="28">
        <f>'Cena na poramnuvanje'!S5*'Sreden kurs'!$D$2</f>
        <v>0</v>
      </c>
      <c r="T5" s="28">
        <f>'Cena na poramnuvanje'!T5*'Sreden kurs'!$D$2</f>
        <v>0</v>
      </c>
      <c r="U5" s="28">
        <f>'Cena na poramnuvanje'!U5*'Sreden kurs'!$D$2</f>
        <v>0</v>
      </c>
      <c r="V5" s="28">
        <f>'Cena na poramnuvanje'!V5*'Sreden kurs'!$D$2</f>
        <v>0</v>
      </c>
      <c r="W5" s="28">
        <f>'Cena na poramnuvanje'!W5*'Sreden kurs'!$D$2</f>
        <v>0</v>
      </c>
      <c r="X5" s="28">
        <f>'Cena na poramnuvanje'!X5*'Sreden kurs'!$D$2</f>
        <v>0</v>
      </c>
      <c r="Y5" s="28">
        <f>'Cena na poramnuvanje'!Y5*'Sreden kurs'!$D$2</f>
        <v>0</v>
      </c>
      <c r="Z5" s="28">
        <f>'Cena na poramnuvanje'!Z5*'Sreden kurs'!$D$2</f>
        <v>2011.6448599999999</v>
      </c>
      <c r="AA5" s="29">
        <f>'Cena na poramnuvanje'!AA5*'Sreden kurs'!$D$2</f>
        <v>1569.7412965429141</v>
      </c>
    </row>
    <row r="6" spans="2:27" x14ac:dyDescent="0.25">
      <c r="B6" s="65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1796.00146</v>
      </c>
      <c r="J6" s="28">
        <f>'Cena na poramnuvanje'!J6*'Sreden kurs'!$D$2</f>
        <v>1814.4851799999999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6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5387.3882560000002</v>
      </c>
      <c r="J7" s="30">
        <f>'Cena na poramnuvanje'!J7*'Sreden kurs'!$D$2</f>
        <v>5443.4555399999999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4" t="str">
        <f>'Cena na poramnuvanje'!B8:B11</f>
        <v>02.05.2021</v>
      </c>
      <c r="C8" s="6" t="s">
        <v>26</v>
      </c>
      <c r="D8" s="28">
        <f>'Cena na poramnuvanje'!D8*'Sreden kurs'!$D$3</f>
        <v>0</v>
      </c>
      <c r="E8" s="28">
        <f>'Cena na poramnuvanje'!E8*'Sreden kurs'!$D$3</f>
        <v>0</v>
      </c>
      <c r="F8" s="28">
        <f>'Cena na poramnuvanje'!F8*'Sreden kurs'!$D$3</f>
        <v>0</v>
      </c>
      <c r="G8" s="28">
        <f>'Cena na poramnuvanje'!G8*'Sreden kurs'!$D$3</f>
        <v>0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0</v>
      </c>
      <c r="K8" s="28">
        <f>'Cena na poramnuvanje'!K8*'Sreden kurs'!$D$3</f>
        <v>0</v>
      </c>
      <c r="L8" s="28">
        <f>'Cena na poramnuvanje'!L8*'Sreden kurs'!$D$3</f>
        <v>0</v>
      </c>
      <c r="M8" s="28">
        <f>'Cena na poramnuvanje'!M8*'Sreden kurs'!$D$3</f>
        <v>0</v>
      </c>
      <c r="N8" s="28">
        <f>'Cena na poramnuvanje'!N8*'Sreden kurs'!$D$3</f>
        <v>0</v>
      </c>
      <c r="O8" s="28">
        <f>'Cena na poramnuvanje'!O8*'Sreden kurs'!$D$3</f>
        <v>0</v>
      </c>
      <c r="P8" s="28">
        <f>'Cena na poramnuvanje'!P8*'Sreden kurs'!$D$3</f>
        <v>0</v>
      </c>
      <c r="Q8" s="28">
        <f>'Cena na poramnuvanje'!Q8*'Sreden kurs'!$D$3</f>
        <v>0</v>
      </c>
      <c r="R8" s="28">
        <f>'Cena na poramnuvanje'!R8*'Sreden kurs'!$D$3</f>
        <v>0</v>
      </c>
      <c r="S8" s="28">
        <f>'Cena na poramnuvanje'!S8*'Sreden kurs'!$D$3</f>
        <v>0</v>
      </c>
      <c r="T8" s="28">
        <f>'Cena na poramnuvanje'!T8*'Sreden kurs'!$D$3</f>
        <v>0</v>
      </c>
      <c r="U8" s="28">
        <f>'Cena na poramnuvanje'!U8*'Sreden kurs'!$D$3</f>
        <v>0</v>
      </c>
      <c r="V8" s="28">
        <f>'Cena na poramnuvanje'!V8*'Sreden kurs'!$D$3</f>
        <v>0</v>
      </c>
      <c r="W8" s="28">
        <f>'Cena na poramnuvanje'!W8*'Sreden kurs'!$D$3</f>
        <v>0</v>
      </c>
      <c r="X8" s="28">
        <f>'Cena na poramnuvanje'!X8*'Sreden kurs'!$D$3</f>
        <v>0</v>
      </c>
      <c r="Y8" s="28">
        <f>'Cena na poramnuvanje'!Y8*'Sreden kurs'!$D$3</f>
        <v>0</v>
      </c>
      <c r="Z8" s="28">
        <f>'Cena na poramnuvanje'!Z8*'Sreden kurs'!$D$3</f>
        <v>0</v>
      </c>
      <c r="AA8" s="29">
        <f>'Cena na poramnuvanje'!AA8*'Sreden kurs'!$D$3</f>
        <v>0</v>
      </c>
    </row>
    <row r="9" spans="2:27" x14ac:dyDescent="0.25">
      <c r="B9" s="65"/>
      <c r="C9" s="6" t="s">
        <v>27</v>
      </c>
      <c r="D9" s="28">
        <f>'Cena na poramnuvanje'!D9*'Sreden kurs'!$D$3</f>
        <v>1596.1642317757012</v>
      </c>
      <c r="E9" s="28">
        <f>'Cena na poramnuvanje'!E9*'Sreden kurs'!$D$3</f>
        <v>1152.1078541444572</v>
      </c>
      <c r="F9" s="28">
        <f>'Cena na poramnuvanje'!F9*'Sreden kurs'!$D$3</f>
        <v>1593.9127880000003</v>
      </c>
      <c r="G9" s="28">
        <f>'Cena na poramnuvanje'!G9*'Sreden kurs'!$D$3</f>
        <v>1549.55186</v>
      </c>
      <c r="H9" s="28">
        <f>'Cena na poramnuvanje'!H9*'Sreden kurs'!$D$3</f>
        <v>0</v>
      </c>
      <c r="I9" s="28">
        <f>'Cena na poramnuvanje'!I9*'Sreden kurs'!$D$3</f>
        <v>893.99592399999995</v>
      </c>
      <c r="J9" s="28">
        <f>'Cena na poramnuvanje'!J9*'Sreden kurs'!$D$3</f>
        <v>989.88877877777793</v>
      </c>
      <c r="K9" s="28">
        <f>'Cena na poramnuvanje'!K9*'Sreden kurs'!$D$3</f>
        <v>1163.6705749909781</v>
      </c>
      <c r="L9" s="28">
        <f>'Cena na poramnuvanje'!L9*'Sreden kurs'!$D$3</f>
        <v>865.03809599999988</v>
      </c>
      <c r="M9" s="28">
        <f>'Cena na poramnuvanje'!M9*'Sreden kurs'!$D$3</f>
        <v>842.24150799999995</v>
      </c>
      <c r="N9" s="28">
        <f>'Cena na poramnuvanje'!N9*'Sreden kurs'!$D$3</f>
        <v>921.19210121767605</v>
      </c>
      <c r="O9" s="28">
        <f>'Cena na poramnuvanje'!O9*'Sreden kurs'!$D$3</f>
        <v>805.89019200000007</v>
      </c>
      <c r="P9" s="28">
        <f>'Cena na poramnuvanje'!P9*'Sreden kurs'!$D$3</f>
        <v>727.64244400000007</v>
      </c>
      <c r="Q9" s="28">
        <f>'Cena na poramnuvanje'!Q9*'Sreden kurs'!$D$3</f>
        <v>481.80896800000011</v>
      </c>
      <c r="R9" s="28">
        <f>'Cena na poramnuvanje'!R9*'Sreden kurs'!$D$3</f>
        <v>513.79337003508772</v>
      </c>
      <c r="S9" s="28">
        <f>'Cena na poramnuvanje'!S9*'Sreden kurs'!$D$3</f>
        <v>501.97128565930365</v>
      </c>
      <c r="T9" s="28">
        <f>'Cena na poramnuvanje'!T9*'Sreden kurs'!$D$3</f>
        <v>503.9816329620254</v>
      </c>
      <c r="U9" s="28">
        <f>'Cena na poramnuvanje'!U9*'Sreden kurs'!$D$3</f>
        <v>683.08982789456115</v>
      </c>
      <c r="V9" s="28">
        <f>'Cena na poramnuvanje'!V9*'Sreden kurs'!$D$3</f>
        <v>917.31569038880252</v>
      </c>
      <c r="W9" s="28">
        <f>'Cena na poramnuvanje'!W9*'Sreden kurs'!$D$3</f>
        <v>1229.9077029090909</v>
      </c>
      <c r="X9" s="28">
        <f>'Cena na poramnuvanje'!X9*'Sreden kurs'!$D$3</f>
        <v>1403.8207529856859</v>
      </c>
      <c r="Y9" s="28">
        <f>'Cena na poramnuvanje'!Y9*'Sreden kurs'!$D$3</f>
        <v>1353.7854549824838</v>
      </c>
      <c r="Z9" s="28">
        <f>'Cena na poramnuvanje'!Z9*'Sreden kurs'!$D$3</f>
        <v>1283.9836698336712</v>
      </c>
      <c r="AA9" s="29">
        <f>'Cena na poramnuvanje'!AA9*'Sreden kurs'!$D$3</f>
        <v>1137.7861853675215</v>
      </c>
    </row>
    <row r="10" spans="2:27" x14ac:dyDescent="0.25">
      <c r="B10" s="65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1518.74566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6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4556.2369800000006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4" t="str">
        <f>'Cena na poramnuvanje'!B12:B15</f>
        <v>03.05.2021</v>
      </c>
      <c r="C12" s="6" t="s">
        <v>26</v>
      </c>
      <c r="D12" s="28">
        <f>'Cena na poramnuvanje'!D12*'Sreden kurs'!$D$4</f>
        <v>0</v>
      </c>
      <c r="E12" s="28">
        <f>'Cena na poramnuvanje'!E12*'Sreden kurs'!$D$4</f>
        <v>0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0</v>
      </c>
      <c r="L12" s="28">
        <f>'Cena na poramnuvanje'!L12*'Sreden kurs'!$D$4</f>
        <v>0</v>
      </c>
      <c r="M12" s="28">
        <f>'Cena na poramnuvanje'!M12*'Sreden kurs'!$D$4</f>
        <v>0</v>
      </c>
      <c r="N12" s="28">
        <f>'Cena na poramnuvanje'!N12*'Sreden kurs'!$D$4</f>
        <v>0</v>
      </c>
      <c r="O12" s="28">
        <f>'Cena na poramnuvanje'!O12*'Sreden kurs'!$D$4</f>
        <v>0</v>
      </c>
      <c r="P12" s="28">
        <f>'Cena na poramnuvanje'!P12*'Sreden kurs'!$D$4</f>
        <v>0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0</v>
      </c>
      <c r="U12" s="28">
        <f>'Cena na poramnuvanje'!U12*'Sreden kurs'!$D$4</f>
        <v>0</v>
      </c>
      <c r="V12" s="28">
        <f>'Cena na poramnuvanje'!V12*'Sreden kurs'!$D$4</f>
        <v>0</v>
      </c>
      <c r="W12" s="28">
        <f>'Cena na poramnuvanje'!W12*'Sreden kurs'!$D$4</f>
        <v>0</v>
      </c>
      <c r="X12" s="28">
        <f>'Cena na poramnuvanje'!X12*'Sreden kurs'!$D$4</f>
        <v>0</v>
      </c>
      <c r="Y12" s="28">
        <f>'Cena na poramnuvanje'!Y12*'Sreden kurs'!$D$4</f>
        <v>0</v>
      </c>
      <c r="Z12" s="28">
        <f>'Cena na poramnuvanje'!Z12*'Sreden kurs'!$D$4</f>
        <v>0</v>
      </c>
      <c r="AA12" s="29">
        <f>'Cena na poramnuvanje'!AA12*'Sreden kurs'!$D$4</f>
        <v>0</v>
      </c>
    </row>
    <row r="13" spans="2:27" x14ac:dyDescent="0.25">
      <c r="B13" s="65"/>
      <c r="C13" s="6" t="s">
        <v>27</v>
      </c>
      <c r="D13" s="28">
        <f>'Cena na poramnuvanje'!D13*'Sreden kurs'!$D$4</f>
        <v>1124.7387656208828</v>
      </c>
      <c r="E13" s="28">
        <f>'Cena na poramnuvanje'!E13*'Sreden kurs'!$D$4</f>
        <v>1166.1449244026846</v>
      </c>
      <c r="F13" s="28">
        <f>'Cena na poramnuvanje'!F13*'Sreden kurs'!$D$4</f>
        <v>1500.2619400000001</v>
      </c>
      <c r="G13" s="28">
        <f>'Cena na poramnuvanje'!G13*'Sreden kurs'!$D$4</f>
        <v>1496.5651960000002</v>
      </c>
      <c r="H13" s="28">
        <f>'Cena na poramnuvanje'!H13*'Sreden kurs'!$D$4</f>
        <v>1500.2619400000001</v>
      </c>
      <c r="I13" s="28">
        <f>'Cena na poramnuvanje'!I13*'Sreden kurs'!$D$4</f>
        <v>0</v>
      </c>
      <c r="J13" s="28">
        <f>'Cena na poramnuvanje'!J13*'Sreden kurs'!$D$4</f>
        <v>0</v>
      </c>
      <c r="K13" s="28">
        <f>'Cena na poramnuvanje'!K13*'Sreden kurs'!$D$4</f>
        <v>2263.0234519999999</v>
      </c>
      <c r="L13" s="28">
        <f>'Cena na poramnuvanje'!L13*'Sreden kurs'!$D$4</f>
        <v>2232.833376</v>
      </c>
      <c r="M13" s="28">
        <f>'Cena na poramnuvanje'!M13*'Sreden kurs'!$D$4</f>
        <v>1605.6512129134676</v>
      </c>
      <c r="N13" s="28">
        <f>'Cena na poramnuvanje'!N13*'Sreden kurs'!$D$4</f>
        <v>1171.0221149325928</v>
      </c>
      <c r="O13" s="28">
        <f>'Cena na poramnuvanje'!O13*'Sreden kurs'!$D$4</f>
        <v>1103.876503146967</v>
      </c>
      <c r="P13" s="28">
        <f>'Cena na poramnuvanje'!P13*'Sreden kurs'!$D$4</f>
        <v>1066.5233754289291</v>
      </c>
      <c r="Q13" s="28">
        <f>'Cena na poramnuvanje'!Q13*'Sreden kurs'!$D$4</f>
        <v>887.21856000000002</v>
      </c>
      <c r="R13" s="28">
        <f>'Cena na poramnuvanje'!R13*'Sreden kurs'!$D$4</f>
        <v>996.57085020827196</v>
      </c>
      <c r="S13" s="28">
        <f>'Cena na poramnuvanje'!S13*'Sreden kurs'!$D$4</f>
        <v>1025.9867035435252</v>
      </c>
      <c r="T13" s="28">
        <f>'Cena na poramnuvanje'!T13*'Sreden kurs'!$D$4</f>
        <v>987.83462384119798</v>
      </c>
      <c r="U13" s="28">
        <f>'Cena na poramnuvanje'!U13*'Sreden kurs'!$D$4</f>
        <v>1035.2888337278107</v>
      </c>
      <c r="V13" s="28">
        <f>'Cena na poramnuvanje'!V13*'Sreden kurs'!$D$4</f>
        <v>1219.92552</v>
      </c>
      <c r="W13" s="28">
        <f>'Cena na poramnuvanje'!W13*'Sreden kurs'!$D$4</f>
        <v>1483.0420641025642</v>
      </c>
      <c r="X13" s="28">
        <f>'Cena na poramnuvanje'!X13*'Sreden kurs'!$D$4</f>
        <v>1552.2940836673963</v>
      </c>
      <c r="Y13" s="28">
        <f>'Cena na poramnuvanje'!Y13*'Sreden kurs'!$D$4</f>
        <v>1571.6387238134871</v>
      </c>
      <c r="Z13" s="28">
        <f>'Cena na poramnuvanje'!Z13*'Sreden kurs'!$D$4</f>
        <v>1453.5643579597061</v>
      </c>
      <c r="AA13" s="29">
        <f>'Cena na poramnuvanje'!AA13*'Sreden kurs'!$D$4</f>
        <v>1203.8747801342281</v>
      </c>
    </row>
    <row r="14" spans="2:27" x14ac:dyDescent="0.25">
      <c r="B14" s="65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0</v>
      </c>
      <c r="G14" s="28">
        <f>'Cena na poramnuvanje'!G14*'Sreden kurs'!$D$4</f>
        <v>0</v>
      </c>
      <c r="H14" s="28">
        <f>'Cena na poramnuvanje'!H14*'Sreden kurs'!$D$4</f>
        <v>0</v>
      </c>
      <c r="I14" s="28">
        <f>'Cena na poramnuvanje'!I14*'Sreden kurs'!$D$4</f>
        <v>1655.5251880000001</v>
      </c>
      <c r="J14" s="28">
        <f>'Cena na poramnuvanje'!J14*'Sreden kurs'!$D$4</f>
        <v>1983.9192800000003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6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0</v>
      </c>
      <c r="G15" s="30">
        <f>'Cena na poramnuvanje'!G15*'Sreden kurs'!$D$4</f>
        <v>0</v>
      </c>
      <c r="H15" s="30">
        <f>'Cena na poramnuvanje'!H15*'Sreden kurs'!$D$4</f>
        <v>0</v>
      </c>
      <c r="I15" s="30">
        <f>'Cena na poramnuvanje'!I15*'Sreden kurs'!$D$4</f>
        <v>4965.9594399999996</v>
      </c>
      <c r="J15" s="30">
        <f>'Cena na poramnuvanje'!J15*'Sreden kurs'!$D$4</f>
        <v>5951.7578399999993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4" t="str">
        <f>'Cena na poramnuvanje'!B16:B19</f>
        <v>04.05.2021</v>
      </c>
      <c r="C16" s="6" t="s">
        <v>26</v>
      </c>
      <c r="D16" s="28">
        <f>'Cena na poramnuvanje'!D16*'Sreden kurs'!$D$5</f>
        <v>0</v>
      </c>
      <c r="E16" s="28">
        <f>'Cena na poramnuvanje'!E16*'Sreden kurs'!$D$5</f>
        <v>0</v>
      </c>
      <c r="F16" s="28">
        <f>'Cena na poramnuvanje'!F16*'Sreden kurs'!$D$5</f>
        <v>0</v>
      </c>
      <c r="G16" s="28">
        <f>'Cena na poramnuvanje'!G16*'Sreden kurs'!$D$5</f>
        <v>0</v>
      </c>
      <c r="H16" s="28">
        <f>'Cena na poramnuvanje'!H16*'Sreden kurs'!$D$5</f>
        <v>0</v>
      </c>
      <c r="I16" s="28">
        <f>'Cena na poramnuvanje'!I16*'Sreden kurs'!$D$5</f>
        <v>0</v>
      </c>
      <c r="J16" s="28">
        <f>'Cena na poramnuvanje'!J16*'Sreden kurs'!$D$5</f>
        <v>0</v>
      </c>
      <c r="K16" s="28">
        <f>'Cena na poramnuvanje'!K16*'Sreden kurs'!$D$5</f>
        <v>0</v>
      </c>
      <c r="L16" s="28">
        <f>'Cena na poramnuvanje'!L16*'Sreden kurs'!$D$5</f>
        <v>0</v>
      </c>
      <c r="M16" s="28">
        <f>'Cena na poramnuvanje'!M16*'Sreden kurs'!$D$5</f>
        <v>0</v>
      </c>
      <c r="N16" s="28">
        <f>'Cena na poramnuvanje'!N16*'Sreden kurs'!$D$5</f>
        <v>0</v>
      </c>
      <c r="O16" s="28">
        <f>'Cena na poramnuvanje'!O16*'Sreden kurs'!$D$5</f>
        <v>0</v>
      </c>
      <c r="P16" s="28">
        <f>'Cena na poramnuvanje'!P16*'Sreden kurs'!$D$5</f>
        <v>0</v>
      </c>
      <c r="Q16" s="28">
        <f>'Cena na poramnuvanje'!Q16*'Sreden kurs'!$D$5</f>
        <v>0</v>
      </c>
      <c r="R16" s="28">
        <f>'Cena na poramnuvanje'!R16*'Sreden kurs'!$D$5</f>
        <v>3790.3948480000008</v>
      </c>
      <c r="S16" s="28">
        <f>'Cena na poramnuvanje'!S16*'Sreden kurs'!$D$5</f>
        <v>0</v>
      </c>
      <c r="T16" s="28">
        <f>'Cena na poramnuvanje'!T16*'Sreden kurs'!$D$5</f>
        <v>0</v>
      </c>
      <c r="U16" s="28">
        <f>'Cena na poramnuvanje'!U16*'Sreden kurs'!$D$5</f>
        <v>0</v>
      </c>
      <c r="V16" s="28">
        <f>'Cena na poramnuvanje'!V16*'Sreden kurs'!$D$5</f>
        <v>0</v>
      </c>
      <c r="W16" s="28">
        <f>'Cena na poramnuvanje'!W16*'Sreden kurs'!$D$5</f>
        <v>0</v>
      </c>
      <c r="X16" s="28">
        <f>'Cena na poramnuvanje'!X16*'Sreden kurs'!$D$5</f>
        <v>0</v>
      </c>
      <c r="Y16" s="28">
        <f>'Cena na poramnuvanje'!Y16*'Sreden kurs'!$D$5</f>
        <v>0</v>
      </c>
      <c r="Z16" s="28">
        <f>'Cena na poramnuvanje'!Z16*'Sreden kurs'!$D$5</f>
        <v>0</v>
      </c>
      <c r="AA16" s="29">
        <f>'Cena na poramnuvanje'!AA16*'Sreden kurs'!$D$5</f>
        <v>0</v>
      </c>
    </row>
    <row r="17" spans="2:27" x14ac:dyDescent="0.25">
      <c r="B17" s="65"/>
      <c r="C17" s="6" t="s">
        <v>27</v>
      </c>
      <c r="D17" s="28">
        <f>'Cena na poramnuvanje'!D17*'Sreden kurs'!$D$5</f>
        <v>953.34267486552585</v>
      </c>
      <c r="E17" s="28">
        <f>'Cena na poramnuvanje'!E17*'Sreden kurs'!$D$5</f>
        <v>857.21709338775509</v>
      </c>
      <c r="F17" s="28">
        <f>'Cena na poramnuvanje'!F17*'Sreden kurs'!$D$5</f>
        <v>800.34507600000006</v>
      </c>
      <c r="G17" s="28">
        <f>'Cena na poramnuvanje'!G17*'Sreden kurs'!$D$5</f>
        <v>545.02329040000006</v>
      </c>
      <c r="H17" s="28">
        <f>'Cena na poramnuvanje'!H17*'Sreden kurs'!$D$5</f>
        <v>597.24820109090911</v>
      </c>
      <c r="I17" s="28">
        <f>'Cena na poramnuvanje'!I17*'Sreden kurs'!$D$5</f>
        <v>888.7825670769231</v>
      </c>
      <c r="J17" s="28">
        <f>'Cena na poramnuvanje'!J17*'Sreden kurs'!$D$5</f>
        <v>1316.4516133333332</v>
      </c>
      <c r="K17" s="28">
        <f>'Cena na poramnuvanje'!K17*'Sreden kurs'!$D$5</f>
        <v>1336.9890800000001</v>
      </c>
      <c r="L17" s="28">
        <f>'Cena na poramnuvanje'!L17*'Sreden kurs'!$D$5</f>
        <v>1549.9380031886603</v>
      </c>
      <c r="M17" s="28">
        <f>'Cena na poramnuvanje'!M17*'Sreden kurs'!$D$5</f>
        <v>1382.9780612307691</v>
      </c>
      <c r="N17" s="28">
        <f>'Cena na poramnuvanje'!N17*'Sreden kurs'!$D$5</f>
        <v>1124.0347484330871</v>
      </c>
      <c r="O17" s="28">
        <f>'Cena na poramnuvanje'!O17*'Sreden kurs'!$D$5</f>
        <v>1058.0744846153843</v>
      </c>
      <c r="P17" s="28">
        <f>'Cena na poramnuvanje'!P17*'Sreden kurs'!$D$5</f>
        <v>1011.7736621886791</v>
      </c>
      <c r="Q17" s="28">
        <f>'Cena na poramnuvanje'!Q17*'Sreden kurs'!$D$5</f>
        <v>876.48039885714286</v>
      </c>
      <c r="R17" s="28">
        <f>'Cena na poramnuvanje'!R17*'Sreden kurs'!$D$5</f>
        <v>0</v>
      </c>
      <c r="S17" s="28">
        <f>'Cena na poramnuvanje'!S17*'Sreden kurs'!$D$5</f>
        <v>1317.2731119999999</v>
      </c>
      <c r="T17" s="28">
        <f>'Cena na poramnuvanje'!T17*'Sreden kurs'!$D$5</f>
        <v>1492.8684520000002</v>
      </c>
      <c r="U17" s="28">
        <f>'Cena na poramnuvanje'!U17*'Sreden kurs'!$D$5</f>
        <v>1755.9534000000003</v>
      </c>
      <c r="V17" s="28">
        <f>'Cena na poramnuvanje'!V17*'Sreden kurs'!$D$5</f>
        <v>1795.3853360000003</v>
      </c>
      <c r="W17" s="28">
        <f>'Cena na poramnuvanje'!W17*'Sreden kurs'!$D$5</f>
        <v>1995.625636</v>
      </c>
      <c r="X17" s="28">
        <f>'Cena na poramnuvanje'!X17*'Sreden kurs'!$D$5</f>
        <v>2137.95028</v>
      </c>
      <c r="Y17" s="28">
        <f>'Cena na poramnuvanje'!Y17*'Sreden kurs'!$D$5</f>
        <v>1778.749988</v>
      </c>
      <c r="Z17" s="28">
        <f>'Cena na poramnuvanje'!Z17*'Sreden kurs'!$D$5</f>
        <v>1632.7286000000001</v>
      </c>
      <c r="AA17" s="29">
        <f>'Cena na poramnuvanje'!AA17*'Sreden kurs'!$D$5</f>
        <v>1057.1007501818183</v>
      </c>
    </row>
    <row r="18" spans="2:27" x14ac:dyDescent="0.25">
      <c r="B18" s="65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0</v>
      </c>
      <c r="G18" s="28">
        <f>'Cena na poramnuvanje'!G18*'Sreden kurs'!$D$5</f>
        <v>0</v>
      </c>
      <c r="H18" s="28">
        <f>'Cena na poramnuvanje'!H18*'Sreden kurs'!$D$5</f>
        <v>0</v>
      </c>
      <c r="I18" s="28">
        <f>'Cena na poramnuvanje'!I18*'Sreden kurs'!$D$5</f>
        <v>0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6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0</v>
      </c>
      <c r="G19" s="30">
        <f>'Cena na poramnuvanje'!G19*'Sreden kurs'!$D$5</f>
        <v>0</v>
      </c>
      <c r="H19" s="30">
        <f>'Cena na poramnuvanje'!H19*'Sreden kurs'!$D$5</f>
        <v>0</v>
      </c>
      <c r="I19" s="30">
        <f>'Cena na poramnuvanje'!I19*'Sreden kurs'!$D$5</f>
        <v>0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4" t="str">
        <f>'Cena na poramnuvanje'!B20:B23</f>
        <v>05.05.2021</v>
      </c>
      <c r="C20" s="6" t="s">
        <v>26</v>
      </c>
      <c r="D20" s="28">
        <f>'Cena na poramnuvanje'!D20*'Sreden kurs'!$D$6</f>
        <v>0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3339.6070500000001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0</v>
      </c>
      <c r="L20" s="28">
        <f>'Cena na poramnuvanje'!L20*'Sreden kurs'!$D$6</f>
        <v>5787.1736999999994</v>
      </c>
      <c r="M20" s="28">
        <f>'Cena na poramnuvanje'!M20*'Sreden kurs'!$D$6</f>
        <v>0</v>
      </c>
      <c r="N20" s="28">
        <f>'Cena na poramnuvanje'!N20*'Sreden kurs'!$D$6</f>
        <v>5583.2611499999994</v>
      </c>
      <c r="O20" s="28">
        <f>'Cena na poramnuvanje'!O20*'Sreden kurs'!$D$6</f>
        <v>5174.8200000000006</v>
      </c>
      <c r="P20" s="28">
        <f>'Cena na poramnuvanje'!P20*'Sreden kurs'!$D$6</f>
        <v>5110.1347499999993</v>
      </c>
      <c r="Q20" s="28">
        <f>'Cena na poramnuvanje'!Q20*'Sreden kurs'!$D$6</f>
        <v>4428.5308580705014</v>
      </c>
      <c r="R20" s="28">
        <f>'Cena na poramnuvanje'!R20*'Sreden kurs'!$D$6</f>
        <v>4140.2531564171122</v>
      </c>
      <c r="S20" s="28">
        <f>'Cena na poramnuvanje'!S20*'Sreden kurs'!$D$6</f>
        <v>4259.5364340949018</v>
      </c>
      <c r="T20" s="28">
        <f>'Cena na poramnuvanje'!T20*'Sreden kurs'!$D$6</f>
        <v>4678.9680138681169</v>
      </c>
      <c r="U20" s="28">
        <f>'Cena na poramnuvanje'!U20*'Sreden kurs'!$D$6</f>
        <v>4705.5238630911754</v>
      </c>
      <c r="V20" s="28">
        <f>'Cena na poramnuvanje'!V20*'Sreden kurs'!$D$6</f>
        <v>5057.0842866082594</v>
      </c>
      <c r="W20" s="28">
        <f>'Cena na poramnuvanje'!W20*'Sreden kurs'!$D$6</f>
        <v>5193.075087121405</v>
      </c>
      <c r="X20" s="28">
        <f>'Cena na poramnuvanje'!X20*'Sreden kurs'!$D$6</f>
        <v>5787.1736999999994</v>
      </c>
      <c r="Y20" s="28">
        <f>'Cena na poramnuvanje'!Y20*'Sreden kurs'!$D$6</f>
        <v>5787.1736999999994</v>
      </c>
      <c r="Z20" s="28">
        <f>'Cena na poramnuvanje'!Z20*'Sreden kurs'!$D$6</f>
        <v>0</v>
      </c>
      <c r="AA20" s="29">
        <f>'Cena na poramnuvanje'!AA20*'Sreden kurs'!$D$6</f>
        <v>5374.4201999999996</v>
      </c>
    </row>
    <row r="21" spans="2:27" x14ac:dyDescent="0.25">
      <c r="B21" s="65"/>
      <c r="C21" s="6" t="s">
        <v>27</v>
      </c>
      <c r="D21" s="28">
        <f>'Cena na poramnuvanje'!D21*'Sreden kurs'!$D$6</f>
        <v>1009.0898999999999</v>
      </c>
      <c r="E21" s="28">
        <f>'Cena na poramnuvanje'!E21*'Sreden kurs'!$D$6</f>
        <v>1113.20235</v>
      </c>
      <c r="F21" s="28">
        <f>'Cena na poramnuvanje'!F21*'Sreden kurs'!$D$6</f>
        <v>1070.0788500000001</v>
      </c>
      <c r="G21" s="28">
        <f>'Cena na poramnuvanje'!G21*'Sreden kurs'!$D$6</f>
        <v>0</v>
      </c>
      <c r="H21" s="28">
        <f>'Cena na poramnuvanje'!H21*'Sreden kurs'!$D$6</f>
        <v>1262.9024999999999</v>
      </c>
      <c r="I21" s="28">
        <f>'Cena na poramnuvanje'!I21*'Sreden kurs'!$D$6</f>
        <v>1506.8582999999999</v>
      </c>
      <c r="J21" s="28">
        <f>'Cena na poramnuvanje'!J21*'Sreden kurs'!$D$6</f>
        <v>2018.1797999999999</v>
      </c>
      <c r="K21" s="28">
        <f>'Cena na poramnuvanje'!K21*'Sreden kurs'!$D$6</f>
        <v>2189.4416999999999</v>
      </c>
      <c r="L21" s="28">
        <f>'Cena na poramnuvanje'!L21*'Sreden kurs'!$D$6</f>
        <v>0</v>
      </c>
      <c r="M21" s="28">
        <f>'Cena na poramnuvanje'!M21*'Sreden kurs'!$D$6</f>
        <v>2004.0106499999999</v>
      </c>
      <c r="N21" s="28">
        <f>'Cena na poramnuvanje'!N21*'Sreden kurs'!$D$6</f>
        <v>0</v>
      </c>
      <c r="O21" s="28">
        <f>'Cena na poramnuvanje'!O21*'Sreden kurs'!$D$6</f>
        <v>0</v>
      </c>
      <c r="P21" s="28">
        <f>'Cena na poramnuvanje'!P21*'Sreden kurs'!$D$6</f>
        <v>0</v>
      </c>
      <c r="Q21" s="28">
        <f>'Cena na poramnuvanje'!Q21*'Sreden kurs'!$D$6</f>
        <v>0</v>
      </c>
      <c r="R21" s="28">
        <f>'Cena na poramnuvanje'!R21*'Sreden kurs'!$D$6</f>
        <v>0</v>
      </c>
      <c r="S21" s="28">
        <f>'Cena na poramnuvanje'!S21*'Sreden kurs'!$D$6</f>
        <v>0</v>
      </c>
      <c r="T21" s="28">
        <f>'Cena na poramnuvanje'!T21*'Sreden kurs'!$D$6</f>
        <v>0</v>
      </c>
      <c r="U21" s="28">
        <f>'Cena na poramnuvanje'!U21*'Sreden kurs'!$D$6</f>
        <v>0</v>
      </c>
      <c r="V21" s="28">
        <f>'Cena na poramnuvanje'!V21*'Sreden kurs'!$D$6</f>
        <v>0</v>
      </c>
      <c r="W21" s="28">
        <f>'Cena na poramnuvanje'!W21*'Sreden kurs'!$D$6</f>
        <v>0</v>
      </c>
      <c r="X21" s="28">
        <f>'Cena na poramnuvanje'!X21*'Sreden kurs'!$D$6</f>
        <v>0</v>
      </c>
      <c r="Y21" s="28">
        <f>'Cena na poramnuvanje'!Y21*'Sreden kurs'!$D$6</f>
        <v>0</v>
      </c>
      <c r="Z21" s="28">
        <f>'Cena na poramnuvanje'!Z21*'Sreden kurs'!$D$6</f>
        <v>2013.8674499999997</v>
      </c>
      <c r="AA21" s="29">
        <f>'Cena na poramnuvanje'!AA21*'Sreden kurs'!$D$6</f>
        <v>0</v>
      </c>
    </row>
    <row r="22" spans="2:27" x14ac:dyDescent="0.25">
      <c r="B22" s="65"/>
      <c r="C22" s="6" t="s">
        <v>28</v>
      </c>
      <c r="D22" s="28">
        <f>'Cena na poramnuvanje'!D22*'Sreden kurs'!$D$6</f>
        <v>0</v>
      </c>
      <c r="E22" s="28">
        <f>'Cena na poramnuvanje'!E22*'Sreden kurs'!$D$6</f>
        <v>0</v>
      </c>
      <c r="F22" s="28">
        <f>'Cena na poramnuvanje'!F22*'Sreden kurs'!$D$6</f>
        <v>0</v>
      </c>
      <c r="G22" s="28">
        <f>'Cena na poramnuvanje'!G22*'Sreden kurs'!$D$6</f>
        <v>0</v>
      </c>
      <c r="H22" s="28">
        <f>'Cena na poramnuvanje'!H22*'Sreden kurs'!$D$6</f>
        <v>0</v>
      </c>
      <c r="I22" s="28">
        <f>'Cena na poramnuvanje'!I22*'Sreden kurs'!$D$6</f>
        <v>0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6"/>
      <c r="C23" s="9" t="s">
        <v>29</v>
      </c>
      <c r="D23" s="30">
        <f>'Cena na poramnuvanje'!D23*'Sreden kurs'!$D$6</f>
        <v>0</v>
      </c>
      <c r="E23" s="30">
        <f>'Cena na poramnuvanje'!E23*'Sreden kurs'!$D$6</f>
        <v>0</v>
      </c>
      <c r="F23" s="30">
        <f>'Cena na poramnuvanje'!F23*'Sreden kurs'!$D$6</f>
        <v>0</v>
      </c>
      <c r="G23" s="30">
        <f>'Cena na poramnuvanje'!G23*'Sreden kurs'!$D$6</f>
        <v>0</v>
      </c>
      <c r="H23" s="30">
        <f>'Cena na poramnuvanje'!H23*'Sreden kurs'!$D$6</f>
        <v>0</v>
      </c>
      <c r="I23" s="30">
        <f>'Cena na poramnuvanje'!I23*'Sreden kurs'!$D$6</f>
        <v>0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4" t="str">
        <f>'Cena na poramnuvanje'!B24:B27</f>
        <v>06.05.2021</v>
      </c>
      <c r="C24" s="6" t="s">
        <v>26</v>
      </c>
      <c r="D24" s="28">
        <f>'Cena na poramnuvanje'!D24*'Sreden kurs'!$D$7</f>
        <v>5012.1827999999996</v>
      </c>
      <c r="E24" s="28">
        <f>'Cena na poramnuvanje'!E24*'Sreden kurs'!$D$7</f>
        <v>4688.1404999999995</v>
      </c>
      <c r="F24" s="28">
        <f>'Cena na poramnuvanje'!F24*'Sreden kurs'!$D$7</f>
        <v>4579.0996500000001</v>
      </c>
      <c r="G24" s="28">
        <f>'Cena na poramnuvanje'!G24*'Sreden kurs'!$D$7</f>
        <v>0</v>
      </c>
      <c r="H24" s="28">
        <f>'Cena na poramnuvanje'!H24*'Sreden kurs'!$D$7</f>
        <v>0</v>
      </c>
      <c r="I24" s="28">
        <f>'Cena na poramnuvanje'!I24*'Sreden kurs'!$D$7</f>
        <v>0</v>
      </c>
      <c r="J24" s="28">
        <f>'Cena na poramnuvanje'!J24*'Sreden kurs'!$D$7</f>
        <v>0</v>
      </c>
      <c r="K24" s="28">
        <f>'Cena na poramnuvanje'!K24*'Sreden kurs'!$D$7</f>
        <v>0</v>
      </c>
      <c r="L24" s="28">
        <f>'Cena na poramnuvanje'!L24*'Sreden kurs'!$D$7</f>
        <v>0</v>
      </c>
      <c r="M24" s="28">
        <f>'Cena na poramnuvanje'!M24*'Sreden kurs'!$D$7</f>
        <v>0</v>
      </c>
      <c r="N24" s="28">
        <f>'Cena na poramnuvanje'!N24*'Sreden kurs'!$D$7</f>
        <v>0</v>
      </c>
      <c r="O24" s="28">
        <f>'Cena na poramnuvanje'!O24*'Sreden kurs'!$D$7</f>
        <v>0</v>
      </c>
      <c r="P24" s="28">
        <f>'Cena na poramnuvanje'!P24*'Sreden kurs'!$D$7</f>
        <v>5235.8089499999996</v>
      </c>
      <c r="Q24" s="28">
        <f>'Cena na poramnuvanje'!Q24*'Sreden kurs'!$D$7</f>
        <v>0</v>
      </c>
      <c r="R24" s="28">
        <f>'Cena na poramnuvanje'!R24*'Sreden kurs'!$D$7</f>
        <v>0</v>
      </c>
      <c r="S24" s="28">
        <f>'Cena na poramnuvanje'!S24*'Sreden kurs'!$D$7</f>
        <v>0</v>
      </c>
      <c r="T24" s="28">
        <f>'Cena na poramnuvanje'!T24*'Sreden kurs'!$D$7</f>
        <v>0</v>
      </c>
      <c r="U24" s="28">
        <f>'Cena na poramnuvanje'!U24*'Sreden kurs'!$D$7</f>
        <v>0</v>
      </c>
      <c r="V24" s="28">
        <f>'Cena na poramnuvanje'!V24*'Sreden kurs'!$D$7</f>
        <v>0</v>
      </c>
      <c r="W24" s="28">
        <f>'Cena na poramnuvanje'!W24*'Sreden kurs'!$D$7</f>
        <v>0</v>
      </c>
      <c r="X24" s="28">
        <f>'Cena na poramnuvanje'!X24*'Sreden kurs'!$D$7</f>
        <v>0</v>
      </c>
      <c r="Y24" s="28">
        <f>'Cena na poramnuvanje'!Y24*'Sreden kurs'!$D$7</f>
        <v>0</v>
      </c>
      <c r="Z24" s="28">
        <f>'Cena na poramnuvanje'!Z24*'Sreden kurs'!$D$7</f>
        <v>0</v>
      </c>
      <c r="AA24" s="29">
        <f>'Cena na poramnuvanje'!AA24*'Sreden kurs'!$D$7</f>
        <v>0</v>
      </c>
    </row>
    <row r="25" spans="2:27" x14ac:dyDescent="0.25">
      <c r="B25" s="65"/>
      <c r="C25" s="6" t="s">
        <v>27</v>
      </c>
      <c r="D25" s="28">
        <f>'Cena na poramnuvanje'!D25*'Sreden kurs'!$D$7</f>
        <v>0</v>
      </c>
      <c r="E25" s="28">
        <f>'Cena na poramnuvanje'!E25*'Sreden kurs'!$D$7</f>
        <v>0</v>
      </c>
      <c r="F25" s="28">
        <f>'Cena na poramnuvanje'!F25*'Sreden kurs'!$D$7</f>
        <v>0</v>
      </c>
      <c r="G25" s="28">
        <f>'Cena na poramnuvanje'!G25*'Sreden kurs'!$D$7</f>
        <v>1540.7410500000001</v>
      </c>
      <c r="H25" s="28">
        <f>'Cena na poramnuvanje'!H25*'Sreden kurs'!$D$7</f>
        <v>1592.4892500000001</v>
      </c>
      <c r="I25" s="28">
        <f>'Cena na poramnuvanje'!I25*'Sreden kurs'!$D$7</f>
        <v>1756.3585499999999</v>
      </c>
      <c r="J25" s="28">
        <f>'Cena na poramnuvanje'!J25*'Sreden kurs'!$D$7</f>
        <v>2021.8761</v>
      </c>
      <c r="K25" s="28">
        <f>'Cena na poramnuvanje'!K25*'Sreden kurs'!$D$7</f>
        <v>2314.4998499999992</v>
      </c>
      <c r="L25" s="28">
        <f>'Cena na poramnuvanje'!L25*'Sreden kurs'!$D$7</f>
        <v>2369.3283000000006</v>
      </c>
      <c r="M25" s="28">
        <f>'Cena na poramnuvanje'!M25*'Sreden kurs'!$D$7</f>
        <v>2064.3835499999996</v>
      </c>
      <c r="N25" s="28">
        <f>'Cena na poramnuvanje'!N25*'Sreden kurs'!$D$7</f>
        <v>1829.6684999999998</v>
      </c>
      <c r="O25" s="28">
        <f>'Cena na poramnuvanje'!O25*'Sreden kurs'!$D$7</f>
        <v>1791.4733999999996</v>
      </c>
      <c r="P25" s="28">
        <f>'Cena na poramnuvanje'!P25*'Sreden kurs'!$D$7</f>
        <v>0</v>
      </c>
      <c r="Q25" s="28">
        <f>'Cena na poramnuvanje'!Q25*'Sreden kurs'!$D$7</f>
        <v>1715.6992499999999</v>
      </c>
      <c r="R25" s="28">
        <f>'Cena na poramnuvanje'!R25*'Sreden kurs'!$D$7</f>
        <v>1124.5281923076921</v>
      </c>
      <c r="S25" s="28">
        <f>'Cena na poramnuvanje'!S25*'Sreden kurs'!$D$7</f>
        <v>1774.84005</v>
      </c>
      <c r="T25" s="28">
        <f>'Cena na poramnuvanje'!T25*'Sreden kurs'!$D$7</f>
        <v>1896.2019</v>
      </c>
      <c r="U25" s="28">
        <f>'Cena na poramnuvanje'!U25*'Sreden kurs'!$D$7</f>
        <v>2121.6761999999999</v>
      </c>
      <c r="V25" s="28">
        <f>'Cena na poramnuvanje'!V25*'Sreden kurs'!$D$7</f>
        <v>2464.8160499999999</v>
      </c>
      <c r="W25" s="28">
        <f>'Cena na poramnuvanje'!W25*'Sreden kurs'!$D$7</f>
        <v>2799.3311999999996</v>
      </c>
      <c r="X25" s="28">
        <f>'Cena na poramnuvanje'!X25*'Sreden kurs'!$D$7</f>
        <v>1724.9399999999998</v>
      </c>
      <c r="Y25" s="28">
        <f>'Cena na poramnuvanje'!Y25*'Sreden kurs'!$D$7</f>
        <v>1508.7064499999999</v>
      </c>
      <c r="Z25" s="28">
        <f>'Cena na poramnuvanje'!Z25*'Sreden kurs'!$D$7</f>
        <v>2423.5407</v>
      </c>
      <c r="AA25" s="29">
        <f>'Cena na poramnuvanje'!AA25*'Sreden kurs'!$D$7</f>
        <v>2212.2355499999999</v>
      </c>
    </row>
    <row r="26" spans="2:27" x14ac:dyDescent="0.25">
      <c r="B26" s="65"/>
      <c r="C26" s="6" t="s">
        <v>28</v>
      </c>
      <c r="D26" s="28">
        <f>'Cena na poramnuvanje'!D26*'Sreden kurs'!$D$7</f>
        <v>0</v>
      </c>
      <c r="E26" s="28">
        <f>'Cena na poramnuvanje'!E26*'Sreden kurs'!$D$7</f>
        <v>0</v>
      </c>
      <c r="F26" s="28">
        <f>'Cena na poramnuvanje'!F26*'Sreden kurs'!$D$7</f>
        <v>0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6"/>
      <c r="C27" s="9" t="s">
        <v>29</v>
      </c>
      <c r="D27" s="30">
        <f>'Cena na poramnuvanje'!D27*'Sreden kurs'!$D$7</f>
        <v>0</v>
      </c>
      <c r="E27" s="30">
        <f>'Cena na poramnuvanje'!E27*'Sreden kurs'!$D$7</f>
        <v>0</v>
      </c>
      <c r="F27" s="30">
        <f>'Cena na poramnuvanje'!F27*'Sreden kurs'!$D$7</f>
        <v>0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4" t="str">
        <f>'Cena na poramnuvanje'!B28:B31</f>
        <v>07.05.2021</v>
      </c>
      <c r="C28" s="6" t="s">
        <v>26</v>
      </c>
      <c r="D28" s="28">
        <f>'Cena na poramnuvanje'!D28*'Sreden kurs'!$D$8</f>
        <v>5787.1736999999994</v>
      </c>
      <c r="E28" s="28">
        <f>'Cena na poramnuvanje'!E28*'Sreden kurs'!$D$8</f>
        <v>5787.1736999999994</v>
      </c>
      <c r="F28" s="28">
        <f>'Cena na poramnuvanje'!F28*'Sreden kurs'!$D$8</f>
        <v>5787.1736999999994</v>
      </c>
      <c r="G28" s="28">
        <f>'Cena na poramnuvanje'!G28*'Sreden kurs'!$D$8</f>
        <v>5728.6489499999989</v>
      </c>
      <c r="H28" s="28">
        <f>'Cena na poramnuvanje'!H28*'Sreden kurs'!$D$8</f>
        <v>5762.5317000000005</v>
      </c>
      <c r="I28" s="28">
        <f>'Cena na poramnuvanje'!I28*'Sreden kurs'!$D$8</f>
        <v>5787.1736999999994</v>
      </c>
      <c r="J28" s="28">
        <f>'Cena na poramnuvanje'!J28*'Sreden kurs'!$D$8</f>
        <v>5787.1736999999994</v>
      </c>
      <c r="K28" s="28">
        <f>'Cena na poramnuvanje'!K28*'Sreden kurs'!$D$8</f>
        <v>0</v>
      </c>
      <c r="L28" s="28">
        <f>'Cena na poramnuvanje'!L28*'Sreden kurs'!$D$8</f>
        <v>5787.1737000000003</v>
      </c>
      <c r="M28" s="28">
        <f>'Cena na poramnuvanje'!M28*'Sreden kurs'!$D$8</f>
        <v>5787.1737000000003</v>
      </c>
      <c r="N28" s="28">
        <f>'Cena na poramnuvanje'!N28*'Sreden kurs'!$D$8</f>
        <v>5471.9828406249999</v>
      </c>
      <c r="O28" s="28">
        <f>'Cena na poramnuvanje'!O28*'Sreden kurs'!$D$8</f>
        <v>5284.3813575121158</v>
      </c>
      <c r="P28" s="28">
        <f>'Cena na poramnuvanje'!P28*'Sreden kurs'!$D$8</f>
        <v>5255.3410615857829</v>
      </c>
      <c r="Q28" s="28">
        <f>'Cena na poramnuvanje'!Q28*'Sreden kurs'!$D$8</f>
        <v>4825.8745396618979</v>
      </c>
      <c r="R28" s="28">
        <f>'Cena na poramnuvanje'!R28*'Sreden kurs'!$D$8</f>
        <v>4926.5518499999998</v>
      </c>
      <c r="S28" s="28">
        <f>'Cena na poramnuvanje'!S28*'Sreden kurs'!$D$8</f>
        <v>4775.6195999999991</v>
      </c>
      <c r="T28" s="28">
        <f>'Cena na poramnuvanje'!T28*'Sreden kurs'!$D$8</f>
        <v>4389.6592701624813</v>
      </c>
      <c r="U28" s="28">
        <f>'Cena na poramnuvanje'!U28*'Sreden kurs'!$D$8</f>
        <v>4794.7762291521885</v>
      </c>
      <c r="V28" s="28">
        <f>'Cena na poramnuvanje'!V28*'Sreden kurs'!$D$8</f>
        <v>0</v>
      </c>
      <c r="W28" s="28">
        <f>'Cena na poramnuvanje'!W28*'Sreden kurs'!$D$8</f>
        <v>5787.1736999999994</v>
      </c>
      <c r="X28" s="28">
        <f>'Cena na poramnuvanje'!X28*'Sreden kurs'!$D$8</f>
        <v>5787.1736999999994</v>
      </c>
      <c r="Y28" s="28">
        <f>'Cena na poramnuvanje'!Y28*'Sreden kurs'!$D$8</f>
        <v>5787.1736999999994</v>
      </c>
      <c r="Z28" s="28">
        <f>'Cena na poramnuvanje'!Z28*'Sreden kurs'!$D$8</f>
        <v>0</v>
      </c>
      <c r="AA28" s="29">
        <f>'Cena na poramnuvanje'!AA28*'Sreden kurs'!$D$8</f>
        <v>5787.1736999999994</v>
      </c>
    </row>
    <row r="29" spans="2:27" x14ac:dyDescent="0.25">
      <c r="B29" s="65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0</v>
      </c>
      <c r="K29" s="28">
        <f>'Cena na poramnuvanje'!K29*'Sreden kurs'!$D$8</f>
        <v>2761.1360999999997</v>
      </c>
      <c r="L29" s="28">
        <f>'Cena na poramnuvanje'!L29*'Sreden kurs'!$D$8</f>
        <v>0</v>
      </c>
      <c r="M29" s="28">
        <f>'Cena na poramnuvanje'!M29*'Sreden kurs'!$D$8</f>
        <v>0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1115.0505000000001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1332.5161499999999</v>
      </c>
      <c r="AA29" s="29">
        <f>'Cena na poramnuvanje'!AA29*'Sreden kurs'!$D$8</f>
        <v>0</v>
      </c>
    </row>
    <row r="30" spans="2:27" x14ac:dyDescent="0.25">
      <c r="B30" s="65"/>
      <c r="C30" s="6" t="s">
        <v>28</v>
      </c>
      <c r="D30" s="28">
        <f>'Cena na poramnuvanje'!D30*'Sreden kurs'!$D$8</f>
        <v>0</v>
      </c>
      <c r="E30" s="28">
        <f>'Cena na poramnuvanje'!E30*'Sreden kurs'!$D$8</f>
        <v>0</v>
      </c>
      <c r="F30" s="28">
        <f>'Cena na poramnuvanje'!F30*'Sreden kurs'!$D$8</f>
        <v>0</v>
      </c>
      <c r="G30" s="28">
        <f>'Cena na poramnuvanje'!G30*'Sreden kurs'!$D$8</f>
        <v>0</v>
      </c>
      <c r="H30" s="28">
        <f>'Cena na poramnuvanje'!H30*'Sreden kurs'!$D$8</f>
        <v>0</v>
      </c>
      <c r="I30" s="28">
        <f>'Cena na poramnuvanje'!I30*'Sreden kurs'!$D$8</f>
        <v>0</v>
      </c>
      <c r="J30" s="28">
        <f>'Cena na poramnuvanje'!J30*'Sreden kurs'!$D$8</f>
        <v>0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6"/>
      <c r="C31" s="9" t="s">
        <v>29</v>
      </c>
      <c r="D31" s="30">
        <f>'Cena na poramnuvanje'!D31*'Sreden kurs'!$D$8</f>
        <v>0</v>
      </c>
      <c r="E31" s="30">
        <f>'Cena na poramnuvanje'!E31*'Sreden kurs'!$D$8</f>
        <v>0</v>
      </c>
      <c r="F31" s="30">
        <f>'Cena na poramnuvanje'!F31*'Sreden kurs'!$D$8</f>
        <v>0</v>
      </c>
      <c r="G31" s="30">
        <f>'Cena na poramnuvanje'!G31*'Sreden kurs'!$D$8</f>
        <v>0</v>
      </c>
      <c r="H31" s="30">
        <f>'Cena na poramnuvanje'!H31*'Sreden kurs'!$D$8</f>
        <v>0</v>
      </c>
      <c r="I31" s="30">
        <f>'Cena na poramnuvanje'!I31*'Sreden kurs'!$D$8</f>
        <v>0</v>
      </c>
      <c r="J31" s="30">
        <f>'Cena na poramnuvanje'!J31*'Sreden kurs'!$D$8</f>
        <v>0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4" t="str">
        <f>'Cena na poramnuvanje'!B32:B35</f>
        <v>08.05.2021</v>
      </c>
      <c r="C32" s="6" t="s">
        <v>26</v>
      </c>
      <c r="D32" s="28">
        <f>'Cena na poramnuvanje'!D32*'Sreden kurs'!$D$9</f>
        <v>5252.2978061458844</v>
      </c>
      <c r="E32" s="28">
        <f>'Cena na poramnuvanje'!E32*'Sreden kurs'!$D$9</f>
        <v>5787.3052159999997</v>
      </c>
      <c r="F32" s="28">
        <f>'Cena na poramnuvanje'!F32*'Sreden kurs'!$D$9</f>
        <v>5787.3052159999997</v>
      </c>
      <c r="G32" s="28">
        <f>'Cena na poramnuvanje'!G32*'Sreden kurs'!$D$9</f>
        <v>5584.6201600000004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0</v>
      </c>
      <c r="K32" s="28">
        <f>'Cena na poramnuvanje'!K32*'Sreden kurs'!$D$9</f>
        <v>0</v>
      </c>
      <c r="L32" s="28">
        <f>'Cena na poramnuvanje'!L32*'Sreden kurs'!$D$9</f>
        <v>5261.802623999999</v>
      </c>
      <c r="M32" s="28">
        <f>'Cena na poramnuvanje'!M32*'Sreden kurs'!$D$9</f>
        <v>4986.4220159999986</v>
      </c>
      <c r="N32" s="28">
        <f>'Cena na poramnuvanje'!N32*'Sreden kurs'!$D$9</f>
        <v>4351.1243410913112</v>
      </c>
      <c r="O32" s="28">
        <f>'Cena na poramnuvanje'!O32*'Sreden kurs'!$D$9</f>
        <v>4380.21504</v>
      </c>
      <c r="P32" s="28">
        <f>'Cena na poramnuvanje'!P32*'Sreden kurs'!$D$9</f>
        <v>4149.1910399999997</v>
      </c>
      <c r="Q32" s="28">
        <f>'Cena na poramnuvanje'!Q32*'Sreden kurs'!$D$9</f>
        <v>3745.6691199999996</v>
      </c>
      <c r="R32" s="28">
        <f>'Cena na poramnuvanje'!R32*'Sreden kurs'!$D$9</f>
        <v>3010.7047680000001</v>
      </c>
      <c r="S32" s="28">
        <f>'Cena na poramnuvanje'!S32*'Sreden kurs'!$D$9</f>
        <v>0</v>
      </c>
      <c r="T32" s="28">
        <f>'Cena na poramnuvanje'!T32*'Sreden kurs'!$D$9</f>
        <v>3629.8490879999999</v>
      </c>
      <c r="U32" s="28">
        <f>'Cena na poramnuvanje'!U32*'Sreden kurs'!$D$9</f>
        <v>4483.0977279999997</v>
      </c>
      <c r="V32" s="28">
        <f>'Cena na poramnuvanje'!V32*'Sreden kurs'!$D$9</f>
        <v>5149.0629120000003</v>
      </c>
      <c r="W32" s="28">
        <f>'Cena na poramnuvanje'!W32*'Sreden kurs'!$D$9</f>
        <v>5293.6929352654424</v>
      </c>
      <c r="X32" s="28">
        <f>'Cena na poramnuvanje'!X32*'Sreden kurs'!$D$9</f>
        <v>5381.2045729937363</v>
      </c>
      <c r="Y32" s="28">
        <f>'Cena na poramnuvanje'!Y32*'Sreden kurs'!$D$9</f>
        <v>5009.2163840000003</v>
      </c>
      <c r="Z32" s="28">
        <f>'Cena na poramnuvanje'!Z32*'Sreden kurs'!$D$9</f>
        <v>0</v>
      </c>
      <c r="AA32" s="29">
        <f>'Cena na poramnuvanje'!AA32*'Sreden kurs'!$D$9</f>
        <v>3841.7751039999998</v>
      </c>
    </row>
    <row r="33" spans="2:27" x14ac:dyDescent="0.25">
      <c r="B33" s="65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0</v>
      </c>
      <c r="G33" s="28">
        <f>'Cena na poramnuvanje'!G33*'Sreden kurs'!$D$9</f>
        <v>0</v>
      </c>
      <c r="H33" s="28">
        <f>'Cena na poramnuvanje'!H33*'Sreden kurs'!$D$9</f>
        <v>0</v>
      </c>
      <c r="I33" s="28">
        <f>'Cena na poramnuvanje'!I33*'Sreden kurs'!$D$9</f>
        <v>0</v>
      </c>
      <c r="J33" s="28">
        <f>'Cena na poramnuvanje'!J33*'Sreden kurs'!$D$9</f>
        <v>0</v>
      </c>
      <c r="K33" s="28">
        <f>'Cena na poramnuvanje'!K33*'Sreden kurs'!$D$9</f>
        <v>0</v>
      </c>
      <c r="L33" s="28">
        <f>'Cena na poramnuvanje'!L33*'Sreden kurs'!$D$9</f>
        <v>0</v>
      </c>
      <c r="M33" s="28">
        <f>'Cena na poramnuvanje'!M33*'Sreden kurs'!$D$9</f>
        <v>0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1002.9521920000001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1065.79072</v>
      </c>
      <c r="AA33" s="29">
        <f>'Cena na poramnuvanje'!AA33*'Sreden kurs'!$D$9</f>
        <v>0</v>
      </c>
    </row>
    <row r="34" spans="2:27" x14ac:dyDescent="0.25">
      <c r="B34" s="65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0</v>
      </c>
      <c r="H34" s="28">
        <f>'Cena na poramnuvanje'!H34*'Sreden kurs'!$D$9</f>
        <v>1813.6924160000001</v>
      </c>
      <c r="I34" s="28">
        <f>'Cena na poramnuvanje'!I34*'Sreden kurs'!$D$9</f>
        <v>1765.639424</v>
      </c>
      <c r="J34" s="28">
        <f>'Cena na poramnuvanje'!J34*'Sreden kurs'!$D$9</f>
        <v>1765.639424</v>
      </c>
      <c r="K34" s="28">
        <f>'Cena na poramnuvanje'!K34*'Sreden kurs'!$D$9</f>
        <v>1825.3976319999999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6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0</v>
      </c>
      <c r="H35" s="30">
        <f>'Cena na poramnuvanje'!H35*'Sreden kurs'!$D$9</f>
        <v>5441.0772479999996</v>
      </c>
      <c r="I35" s="30">
        <f>'Cena na poramnuvanje'!I35*'Sreden kurs'!$D$9</f>
        <v>5296.3022080000001</v>
      </c>
      <c r="J35" s="30">
        <f>'Cena na poramnuvanje'!J35*'Sreden kurs'!$D$9</f>
        <v>5296.9182719999999</v>
      </c>
      <c r="K35" s="30">
        <f>'Cena na poramnuvanje'!K35*'Sreden kurs'!$D$9</f>
        <v>5475.5768319999997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4" t="str">
        <f>'Cena na poramnuvanje'!B36:B39</f>
        <v>09.05.2021</v>
      </c>
      <c r="C36" s="6" t="s">
        <v>26</v>
      </c>
      <c r="D36" s="28">
        <f>'Cena na poramnuvanje'!D36*'Sreden kurs'!$D$10</f>
        <v>2489.5146239999999</v>
      </c>
      <c r="E36" s="28">
        <f>'Cena na poramnuvanje'!E36*'Sreden kurs'!$D$10</f>
        <v>1302.9753599999999</v>
      </c>
      <c r="F36" s="28">
        <f>'Cena na poramnuvanje'!F36*'Sreden kurs'!$D$10</f>
        <v>0</v>
      </c>
      <c r="G36" s="28">
        <f>'Cena na poramnuvanje'!G36*'Sreden kurs'!$D$10</f>
        <v>0</v>
      </c>
      <c r="H36" s="28">
        <f>'Cena na poramnuvanje'!H36*'Sreden kurs'!$D$10</f>
        <v>0</v>
      </c>
      <c r="I36" s="28">
        <f>'Cena na poramnuvanje'!I36*'Sreden kurs'!$D$10</f>
        <v>0</v>
      </c>
      <c r="J36" s="28">
        <f>'Cena na poramnuvanje'!J36*'Sreden kurs'!$D$10</f>
        <v>0</v>
      </c>
      <c r="K36" s="28">
        <f>'Cena na poramnuvanje'!K36*'Sreden kurs'!$D$10</f>
        <v>0</v>
      </c>
      <c r="L36" s="28">
        <f>'Cena na poramnuvanje'!L36*'Sreden kurs'!$D$10</f>
        <v>0</v>
      </c>
      <c r="M36" s="28">
        <f>'Cena na poramnuvanje'!M36*'Sreden kurs'!$D$10</f>
        <v>0</v>
      </c>
      <c r="N36" s="28">
        <f>'Cena na poramnuvanje'!N36*'Sreden kurs'!$D$10</f>
        <v>0</v>
      </c>
      <c r="O36" s="28">
        <f>'Cena na poramnuvanje'!O36*'Sreden kurs'!$D$10</f>
        <v>0</v>
      </c>
      <c r="P36" s="28">
        <f>'Cena na poramnuvanje'!P36*'Sreden kurs'!$D$10</f>
        <v>0</v>
      </c>
      <c r="Q36" s="28">
        <f>'Cena na poramnuvanje'!Q36*'Sreden kurs'!$D$10</f>
        <v>0</v>
      </c>
      <c r="R36" s="28">
        <f>'Cena na poramnuvanje'!R36*'Sreden kurs'!$D$10</f>
        <v>0</v>
      </c>
      <c r="S36" s="28">
        <f>'Cena na poramnuvanje'!S36*'Sreden kurs'!$D$10</f>
        <v>0</v>
      </c>
      <c r="T36" s="28">
        <f>'Cena na poramnuvanje'!T36*'Sreden kurs'!$D$10</f>
        <v>272.91635199999996</v>
      </c>
      <c r="U36" s="28">
        <f>'Cena na poramnuvanje'!U36*'Sreden kurs'!$D$10</f>
        <v>263.67539200000004</v>
      </c>
      <c r="V36" s="28">
        <f>'Cena na poramnuvanje'!V36*'Sreden kurs'!$D$10</f>
        <v>0</v>
      </c>
      <c r="W36" s="28">
        <f>'Cena na poramnuvanje'!W36*'Sreden kurs'!$D$10</f>
        <v>5628.9767680000004</v>
      </c>
      <c r="X36" s="28">
        <f>'Cena na poramnuvanje'!X36*'Sreden kurs'!$D$10</f>
        <v>5787.3052159999997</v>
      </c>
      <c r="Y36" s="28">
        <f>'Cena na poramnuvanje'!Y36*'Sreden kurs'!$D$10</f>
        <v>5787.3052159999997</v>
      </c>
      <c r="Z36" s="28">
        <f>'Cena na poramnuvanje'!Z36*'Sreden kurs'!$D$10</f>
        <v>5346.2033920000003</v>
      </c>
      <c r="AA36" s="29">
        <f>'Cena na poramnuvanje'!AA36*'Sreden kurs'!$D$10</f>
        <v>3791.8739199999995</v>
      </c>
    </row>
    <row r="37" spans="2:27" x14ac:dyDescent="0.25">
      <c r="B37" s="65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0</v>
      </c>
      <c r="J37" s="28">
        <f>'Cena na poramnuvanje'!J37*'Sreden kurs'!$D$10</f>
        <v>0</v>
      </c>
      <c r="K37" s="28">
        <f>'Cena na poramnuvanje'!K37*'Sreden kurs'!$D$10</f>
        <v>0</v>
      </c>
      <c r="L37" s="28">
        <f>'Cena na poramnuvanje'!L37*'Sreden kurs'!$D$10</f>
        <v>481.76204800000005</v>
      </c>
      <c r="M37" s="28">
        <f>'Cena na poramnuvanje'!M37*'Sreden kurs'!$D$10</f>
        <v>800.26713600000005</v>
      </c>
      <c r="N37" s="28">
        <f>'Cena na poramnuvanje'!N37*'Sreden kurs'!$D$10</f>
        <v>800.26713600000005</v>
      </c>
      <c r="O37" s="28">
        <f>'Cena na poramnuvanje'!O37*'Sreden kurs'!$D$10</f>
        <v>800.26713600000005</v>
      </c>
      <c r="P37" s="28">
        <f>'Cena na poramnuvanje'!P37*'Sreden kurs'!$D$10</f>
        <v>800.26713600000005</v>
      </c>
      <c r="Q37" s="28">
        <f>'Cena na poramnuvanje'!Q37*'Sreden kurs'!$D$10</f>
        <v>800.26713600000005</v>
      </c>
      <c r="R37" s="28">
        <f>'Cena na poramnuvanje'!R37*'Sreden kurs'!$D$10</f>
        <v>800.26713600000005</v>
      </c>
      <c r="S37" s="28">
        <f>'Cena na poramnuvanje'!S37*'Sreden kurs'!$D$10</f>
        <v>800.26713600000016</v>
      </c>
      <c r="T37" s="28">
        <f>'Cena na poramnuvanje'!T37*'Sreden kurs'!$D$10</f>
        <v>0</v>
      </c>
      <c r="U37" s="28">
        <f>'Cena na poramnuvanje'!U37*'Sreden kurs'!$D$10</f>
        <v>0</v>
      </c>
      <c r="V37" s="28">
        <f>'Cena na poramnuvanje'!V37*'Sreden kurs'!$D$10</f>
        <v>920.18218164705888</v>
      </c>
      <c r="W37" s="28">
        <f>'Cena na poramnuvanje'!W37*'Sreden kurs'!$D$10</f>
        <v>0</v>
      </c>
      <c r="X37" s="28">
        <f>'Cena na poramnuvanje'!X37*'Sreden kurs'!$D$10</f>
        <v>0</v>
      </c>
      <c r="Y37" s="28">
        <f>'Cena na poramnuvanje'!Y37*'Sreden kurs'!$D$10</f>
        <v>0</v>
      </c>
      <c r="Z37" s="28">
        <f>'Cena na poramnuvanje'!Z37*'Sreden kurs'!$D$10</f>
        <v>0</v>
      </c>
      <c r="AA37" s="29">
        <f>'Cena na poramnuvanje'!AA37*'Sreden kurs'!$D$10</f>
        <v>0</v>
      </c>
    </row>
    <row r="38" spans="2:27" x14ac:dyDescent="0.25">
      <c r="B38" s="65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151.55174400000001</v>
      </c>
      <c r="G38" s="28">
        <f>'Cena na poramnuvanje'!G38*'Sreden kurs'!$D$10</f>
        <v>95.489919999999998</v>
      </c>
      <c r="H38" s="28">
        <f>'Cena na poramnuvanje'!H38*'Sreden kurs'!$D$10</f>
        <v>93.025664000000006</v>
      </c>
      <c r="I38" s="28">
        <f>'Cena na poramnuvanje'!I38*'Sreden kurs'!$D$10</f>
        <v>85.632895999999988</v>
      </c>
      <c r="J38" s="28">
        <f>'Cena na poramnuvanje'!J38*'Sreden kurs'!$D$10</f>
        <v>92.409599999999998</v>
      </c>
      <c r="K38" s="28">
        <f>'Cena na poramnuvanje'!K38*'Sreden kurs'!$D$10</f>
        <v>94.873856000000004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6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454.03916800000002</v>
      </c>
      <c r="G39" s="30">
        <f>'Cena na poramnuvanje'!G39*'Sreden kurs'!$D$10</f>
        <v>285.85369599999996</v>
      </c>
      <c r="H39" s="30">
        <f>'Cena na poramnuvanje'!H39*'Sreden kurs'!$D$10</f>
        <v>279.07699200000002</v>
      </c>
      <c r="I39" s="30">
        <f>'Cena na poramnuvanje'!I39*'Sreden kurs'!$D$10</f>
        <v>256.282624</v>
      </c>
      <c r="J39" s="30">
        <f>'Cena na poramnuvanje'!J39*'Sreden kurs'!$D$10</f>
        <v>277.22879999999998</v>
      </c>
      <c r="K39" s="30">
        <f>'Cena na poramnuvanje'!K39*'Sreden kurs'!$D$10</f>
        <v>284.62156800000002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4" t="str">
        <f>'Cena na poramnuvanje'!B40:B43</f>
        <v>10.05.2021</v>
      </c>
      <c r="C40" s="6" t="s">
        <v>26</v>
      </c>
      <c r="D40" s="28">
        <f>'Cena na poramnuvanje'!D40*'Sreden kurs'!$D$11</f>
        <v>4297.0464000000002</v>
      </c>
      <c r="E40" s="28">
        <f>'Cena na poramnuvanje'!E40*'Sreden kurs'!$D$11</f>
        <v>3788.7936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0</v>
      </c>
      <c r="K40" s="28">
        <f>'Cena na poramnuvanje'!K40*'Sreden kurs'!$D$11</f>
        <v>5787.3052159999997</v>
      </c>
      <c r="L40" s="28">
        <f>'Cena na poramnuvanje'!L40*'Sreden kurs'!$D$11</f>
        <v>0</v>
      </c>
      <c r="M40" s="28">
        <f>'Cena na poramnuvanje'!M40*'Sreden kurs'!$D$11</f>
        <v>5173.7803565379854</v>
      </c>
      <c r="N40" s="28">
        <f>'Cena na poramnuvanje'!N40*'Sreden kurs'!$D$11</f>
        <v>4497.2672000000002</v>
      </c>
      <c r="O40" s="28">
        <f>'Cena na poramnuvanje'!O40*'Sreden kurs'!$D$11</f>
        <v>5157.6878079999997</v>
      </c>
      <c r="P40" s="28">
        <f>'Cena na poramnuvanje'!P40*'Sreden kurs'!$D$11</f>
        <v>4703.0325760000005</v>
      </c>
      <c r="Q40" s="28">
        <f>'Cena na poramnuvanje'!Q40*'Sreden kurs'!$D$11</f>
        <v>4518.8294399999995</v>
      </c>
      <c r="R40" s="28">
        <f>'Cena na poramnuvanje'!R40*'Sreden kurs'!$D$11</f>
        <v>3908.1478938947371</v>
      </c>
      <c r="S40" s="28">
        <f>'Cena na poramnuvanje'!S40*'Sreden kurs'!$D$11</f>
        <v>3764.1510400000002</v>
      </c>
      <c r="T40" s="28">
        <f>'Cena na poramnuvanje'!T40*'Sreden kurs'!$D$11</f>
        <v>4745.5409920000011</v>
      </c>
      <c r="U40" s="28">
        <f>'Cena na poramnuvanje'!U40*'Sreden kurs'!$D$11</f>
        <v>5768.2072319999997</v>
      </c>
      <c r="V40" s="28">
        <f>'Cena na poramnuvanje'!V40*'Sreden kurs'!$D$11</f>
        <v>5787.3052159999997</v>
      </c>
      <c r="W40" s="28">
        <f>'Cena na poramnuvanje'!W40*'Sreden kurs'!$D$11</f>
        <v>0</v>
      </c>
      <c r="X40" s="28">
        <f>'Cena na poramnuvanje'!X40*'Sreden kurs'!$D$11</f>
        <v>5787.3052159999997</v>
      </c>
      <c r="Y40" s="28">
        <f>'Cena na poramnuvanje'!Y40*'Sreden kurs'!$D$11</f>
        <v>5320.5102661687288</v>
      </c>
      <c r="Z40" s="28">
        <f>'Cena na poramnuvanje'!Z40*'Sreden kurs'!$D$11</f>
        <v>5009.2163840000003</v>
      </c>
      <c r="AA40" s="29">
        <f>'Cena na poramnuvanje'!AA40*'Sreden kurs'!$D$11</f>
        <v>5787.3052159999997</v>
      </c>
    </row>
    <row r="41" spans="2:27" x14ac:dyDescent="0.25">
      <c r="B41" s="65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1230.279808</v>
      </c>
      <c r="G41" s="28">
        <f>'Cena na poramnuvanje'!G41*'Sreden kurs'!$D$11</f>
        <v>1180.3786239999999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0</v>
      </c>
      <c r="K41" s="28">
        <f>'Cena na poramnuvanje'!K41*'Sreden kurs'!$D$11</f>
        <v>0</v>
      </c>
      <c r="L41" s="28">
        <f>'Cena na poramnuvanje'!L41*'Sreden kurs'!$D$11</f>
        <v>2235.0801919999999</v>
      </c>
      <c r="M41" s="28">
        <f>'Cena na poramnuvanje'!M41*'Sreden kurs'!$D$11</f>
        <v>0</v>
      </c>
      <c r="N41" s="28">
        <f>'Cena na poramnuvanje'!N41*'Sreden kurs'!$D$11</f>
        <v>0</v>
      </c>
      <c r="O41" s="28">
        <f>'Cena na poramnuvanje'!O41*'Sreden kurs'!$D$11</f>
        <v>0</v>
      </c>
      <c r="P41" s="28">
        <f>'Cena na poramnuvanje'!P41*'Sreden kurs'!$D$11</f>
        <v>0</v>
      </c>
      <c r="Q41" s="28">
        <f>'Cena na poramnuvanje'!Q41*'Sreden kurs'!$D$11</f>
        <v>0</v>
      </c>
      <c r="R41" s="28">
        <f>'Cena na poramnuvanje'!R41*'Sreden kurs'!$D$11</f>
        <v>0</v>
      </c>
      <c r="S41" s="28">
        <f>'Cena na poramnuvanje'!S41*'Sreden kurs'!$D$11</f>
        <v>0</v>
      </c>
      <c r="T41" s="28">
        <f>'Cena na poramnuvanje'!T41*'Sreden kurs'!$D$11</f>
        <v>0</v>
      </c>
      <c r="U41" s="28">
        <f>'Cena na poramnuvanje'!U41*'Sreden kurs'!$D$11</f>
        <v>0</v>
      </c>
      <c r="V41" s="28">
        <f>'Cena na poramnuvanje'!V41*'Sreden kurs'!$D$11</f>
        <v>0</v>
      </c>
      <c r="W41" s="28">
        <f>'Cena na poramnuvanje'!W41*'Sreden kurs'!$D$11</f>
        <v>2562.210176</v>
      </c>
      <c r="X41" s="28">
        <f>'Cena na poramnuvanje'!X41*'Sreden kurs'!$D$11</f>
        <v>0</v>
      </c>
      <c r="Y41" s="28">
        <f>'Cena na poramnuvanje'!Y41*'Sreden kurs'!$D$11</f>
        <v>0</v>
      </c>
      <c r="Z41" s="28">
        <f>'Cena na poramnuvanje'!Z41*'Sreden kurs'!$D$11</f>
        <v>0</v>
      </c>
      <c r="AA41" s="29">
        <f>'Cena na poramnuvanje'!AA41*'Sreden kurs'!$D$11</f>
        <v>0</v>
      </c>
    </row>
    <row r="42" spans="2:27" x14ac:dyDescent="0.25">
      <c r="B42" s="65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0</v>
      </c>
      <c r="G42" s="28">
        <f>'Cena na poramnuvanje'!G42*'Sreden kurs'!$D$11</f>
        <v>0</v>
      </c>
      <c r="H42" s="28">
        <f>'Cena na poramnuvanje'!H42*'Sreden kurs'!$D$11</f>
        <v>1139.7184</v>
      </c>
      <c r="I42" s="28">
        <f>'Cena na poramnuvanje'!I42*'Sreden kurs'!$D$11</f>
        <v>1447.7504000000001</v>
      </c>
      <c r="J42" s="28">
        <f>'Cena na poramnuvanje'!J42*'Sreden kurs'!$D$11</f>
        <v>2002.2080000000001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6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0</v>
      </c>
      <c r="G43" s="30">
        <f>'Cena na poramnuvanje'!G43*'Sreden kurs'!$D$11</f>
        <v>0</v>
      </c>
      <c r="H43" s="30">
        <f>'Cena na poramnuvanje'!H43*'Sreden kurs'!$D$11</f>
        <v>3419.1552000000001</v>
      </c>
      <c r="I43" s="30">
        <f>'Cena na poramnuvanje'!I43*'Sreden kurs'!$D$11</f>
        <v>4343.2511999999997</v>
      </c>
      <c r="J43" s="30">
        <f>'Cena na poramnuvanje'!J43*'Sreden kurs'!$D$11</f>
        <v>6006.6239999999998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4" t="str">
        <f>'Cena na poramnuvanje'!B44:B47</f>
        <v>11.05.2021</v>
      </c>
      <c r="C44" s="6" t="s">
        <v>26</v>
      </c>
      <c r="D44" s="28">
        <f>'Cena na poramnuvanje'!D44*'Sreden kurs'!$D$12</f>
        <v>0</v>
      </c>
      <c r="E44" s="28">
        <f>'Cena na poramnuvanje'!E44*'Sreden kurs'!$D$12</f>
        <v>5786.7791520000001</v>
      </c>
      <c r="F44" s="28">
        <f>'Cena na poramnuvanje'!F44*'Sreden kurs'!$D$12</f>
        <v>5768.9149199999993</v>
      </c>
      <c r="G44" s="28">
        <f>'Cena na poramnuvanje'!G44*'Sreden kurs'!$D$12</f>
        <v>5589.6565919999994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5786.7791520000001</v>
      </c>
      <c r="L44" s="28">
        <f>'Cena na poramnuvanje'!L44*'Sreden kurs'!$D$12</f>
        <v>0</v>
      </c>
      <c r="M44" s="28">
        <f>'Cena na poramnuvanje'!M44*'Sreden kurs'!$D$12</f>
        <v>0</v>
      </c>
      <c r="N44" s="28">
        <f>'Cena na poramnuvanje'!N44*'Sreden kurs'!$D$12</f>
        <v>0</v>
      </c>
      <c r="O44" s="28">
        <f>'Cena na poramnuvanje'!O44*'Sreden kurs'!$D$12</f>
        <v>0</v>
      </c>
      <c r="P44" s="28">
        <f>'Cena na poramnuvanje'!P44*'Sreden kurs'!$D$12</f>
        <v>0</v>
      </c>
      <c r="Q44" s="28">
        <f>'Cena na poramnuvanje'!Q44*'Sreden kurs'!$D$12</f>
        <v>0</v>
      </c>
      <c r="R44" s="28">
        <f>'Cena na poramnuvanje'!R44*'Sreden kurs'!$D$12</f>
        <v>5009.9930640000002</v>
      </c>
      <c r="S44" s="28">
        <f>'Cena na poramnuvanje'!S44*'Sreden kurs'!$D$12</f>
        <v>5009.7510608571438</v>
      </c>
      <c r="T44" s="28">
        <f>'Cena na poramnuvanje'!T44*'Sreden kurs'!$D$12</f>
        <v>5008.7610480000003</v>
      </c>
      <c r="U44" s="28">
        <f>'Cena na poramnuvanje'!U44*'Sreden kurs'!$D$12</f>
        <v>5008.7610480000012</v>
      </c>
      <c r="V44" s="28">
        <f>'Cena na poramnuvanje'!V44*'Sreden kurs'!$D$12</f>
        <v>0</v>
      </c>
      <c r="W44" s="28">
        <f>'Cena na poramnuvanje'!W44*'Sreden kurs'!$D$12</f>
        <v>5786.779152000001</v>
      </c>
      <c r="X44" s="28">
        <f>'Cena na poramnuvanje'!X44*'Sreden kurs'!$D$12</f>
        <v>0</v>
      </c>
      <c r="Y44" s="28">
        <f>'Cena na poramnuvanje'!Y44*'Sreden kurs'!$D$12</f>
        <v>0</v>
      </c>
      <c r="Z44" s="28">
        <f>'Cena na poramnuvanje'!Z44*'Sreden kurs'!$D$12</f>
        <v>0</v>
      </c>
      <c r="AA44" s="29">
        <f>'Cena na poramnuvanje'!AA44*'Sreden kurs'!$D$12</f>
        <v>0</v>
      </c>
    </row>
    <row r="45" spans="2:27" x14ac:dyDescent="0.25">
      <c r="B45" s="65"/>
      <c r="C45" s="6" t="s">
        <v>27</v>
      </c>
      <c r="D45" s="28">
        <f>'Cena na poramnuvanje'!D45*'Sreden kurs'!$D$12</f>
        <v>2113.5234479999999</v>
      </c>
      <c r="E45" s="28">
        <f>'Cena na poramnuvanje'!E45*'Sreden kurs'!$D$12</f>
        <v>0</v>
      </c>
      <c r="F45" s="28">
        <f>'Cena na poramnuvanje'!F45*'Sreden kurs'!$D$12</f>
        <v>0</v>
      </c>
      <c r="G45" s="28">
        <f>'Cena na poramnuvanje'!G45*'Sreden kurs'!$D$12</f>
        <v>0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2345.758464</v>
      </c>
      <c r="K45" s="28">
        <f>'Cena na poramnuvanje'!K45*'Sreden kurs'!$D$12</f>
        <v>0</v>
      </c>
      <c r="L45" s="28">
        <f>'Cena na poramnuvanje'!L45*'Sreden kurs'!$D$12</f>
        <v>0</v>
      </c>
      <c r="M45" s="28">
        <f>'Cena na poramnuvanje'!M45*'Sreden kurs'!$D$12</f>
        <v>0</v>
      </c>
      <c r="N45" s="28">
        <f>'Cena na poramnuvanje'!N45*'Sreden kurs'!$D$12</f>
        <v>1384.1699759999999</v>
      </c>
      <c r="O45" s="28">
        <f>'Cena na poramnuvanje'!O45*'Sreden kurs'!$D$12</f>
        <v>1646.2950366560485</v>
      </c>
      <c r="P45" s="28">
        <f>'Cena na poramnuvanje'!P45*'Sreden kurs'!$D$12</f>
        <v>1259.1203520000001</v>
      </c>
      <c r="Q45" s="28">
        <f>'Cena na poramnuvanje'!Q45*'Sreden kurs'!$D$12</f>
        <v>1203.0636240000001</v>
      </c>
      <c r="R45" s="28">
        <f>'Cena na poramnuvanje'!R45*'Sreden kurs'!$D$12</f>
        <v>0</v>
      </c>
      <c r="S45" s="28">
        <f>'Cena na poramnuvanje'!S45*'Sreden kurs'!$D$12</f>
        <v>0</v>
      </c>
      <c r="T45" s="28">
        <f>'Cena na poramnuvanje'!T45*'Sreden kurs'!$D$12</f>
        <v>0</v>
      </c>
      <c r="U45" s="28">
        <f>'Cena na poramnuvanje'!U45*'Sreden kurs'!$D$12</f>
        <v>0</v>
      </c>
      <c r="V45" s="28">
        <f>'Cena na poramnuvanje'!V45*'Sreden kurs'!$D$12</f>
        <v>2402.4312</v>
      </c>
      <c r="W45" s="28">
        <f>'Cena na poramnuvanje'!W45*'Sreden kurs'!$D$12</f>
        <v>0</v>
      </c>
      <c r="X45" s="28">
        <f>'Cena na poramnuvanje'!X45*'Sreden kurs'!$D$12</f>
        <v>2148.7372783596797</v>
      </c>
      <c r="Y45" s="28">
        <f>'Cena na poramnuvanje'!Y45*'Sreden kurs'!$D$12</f>
        <v>1497.5154479999999</v>
      </c>
      <c r="Z45" s="28">
        <f>'Cena na poramnuvanje'!Z45*'Sreden kurs'!$D$12</f>
        <v>2335.2863279999997</v>
      </c>
      <c r="AA45" s="29">
        <f>'Cena na poramnuvanje'!AA45*'Sreden kurs'!$D$12</f>
        <v>1600.6107570319828</v>
      </c>
    </row>
    <row r="46" spans="2:27" x14ac:dyDescent="0.25">
      <c r="B46" s="65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0</v>
      </c>
      <c r="G46" s="28">
        <f>'Cena na poramnuvanje'!G46*'Sreden kurs'!$D$12</f>
        <v>0</v>
      </c>
      <c r="H46" s="28">
        <f>'Cena na poramnuvanje'!H46*'Sreden kurs'!$D$12</f>
        <v>1873.2803280000001</v>
      </c>
      <c r="I46" s="28">
        <f>'Cena na poramnuvanje'!I46*'Sreden kurs'!$D$12</f>
        <v>1992.1698720000002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2741.2356</v>
      </c>
      <c r="M46" s="28">
        <f>'Cena na poramnuvanje'!M46*'Sreden kurs'!$D$12</f>
        <v>2470.1920800000003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6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0</v>
      </c>
      <c r="G47" s="30">
        <f>'Cena na poramnuvanje'!G47*'Sreden kurs'!$D$12</f>
        <v>0</v>
      </c>
      <c r="H47" s="30">
        <f>'Cena na poramnuvanje'!H47*'Sreden kurs'!$D$12</f>
        <v>5619.2249759999995</v>
      </c>
      <c r="I47" s="30">
        <f>'Cena na poramnuvanje'!I47*'Sreden kurs'!$D$12</f>
        <v>5975.8936080000003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8223.7067999999999</v>
      </c>
      <c r="M47" s="30">
        <f>'Cena na poramnuvanje'!M47*'Sreden kurs'!$D$12</f>
        <v>7409.9602320000004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4" t="str">
        <f>'Cena na poramnuvanje'!B48:B51</f>
        <v>12.05.2021</v>
      </c>
      <c r="C48" s="6" t="s">
        <v>26</v>
      </c>
      <c r="D48" s="28">
        <f>'Cena na poramnuvanje'!D48*'Sreden kurs'!$D$13</f>
        <v>5786.3376339999995</v>
      </c>
      <c r="E48" s="28">
        <f>'Cena na poramnuvanje'!E48*'Sreden kurs'!$D$13</f>
        <v>5591.0779969999994</v>
      </c>
      <c r="F48" s="28">
        <f>'Cena na poramnuvanje'!F48*'Sreden kurs'!$D$13</f>
        <v>5392.1225940000004</v>
      </c>
      <c r="G48" s="28">
        <f>'Cena na poramnuvanje'!G48*'Sreden kurs'!$D$13</f>
        <v>5286.7932629999996</v>
      </c>
      <c r="H48" s="28">
        <f>'Cena na poramnuvanje'!H48*'Sreden kurs'!$D$13</f>
        <v>0</v>
      </c>
      <c r="I48" s="28">
        <f>'Cena na poramnuvanje'!I48*'Sreden kurs'!$D$13</f>
        <v>0</v>
      </c>
      <c r="J48" s="28">
        <f>'Cena na poramnuvanje'!J48*'Sreden kurs'!$D$13</f>
        <v>0</v>
      </c>
      <c r="K48" s="28">
        <f>'Cena na poramnuvanje'!K48*'Sreden kurs'!$D$13</f>
        <v>0</v>
      </c>
      <c r="L48" s="28">
        <f>'Cena na poramnuvanje'!L48*'Sreden kurs'!$D$13</f>
        <v>0</v>
      </c>
      <c r="M48" s="28">
        <f>'Cena na poramnuvanje'!M48*'Sreden kurs'!$D$13</f>
        <v>0</v>
      </c>
      <c r="N48" s="28">
        <f>'Cena na poramnuvanje'!N48*'Sreden kurs'!$D$13</f>
        <v>0</v>
      </c>
      <c r="O48" s="28">
        <f>'Cena na poramnuvanje'!O48*'Sreden kurs'!$D$13</f>
        <v>0</v>
      </c>
      <c r="P48" s="28">
        <f>'Cena na poramnuvanje'!P48*'Sreden kurs'!$D$13</f>
        <v>0</v>
      </c>
      <c r="Q48" s="28">
        <f>'Cena na poramnuvanje'!Q48*'Sreden kurs'!$D$13</f>
        <v>0</v>
      </c>
      <c r="R48" s="28">
        <f>'Cena na poramnuvanje'!R48*'Sreden kurs'!$D$13</f>
        <v>5626.1877739999991</v>
      </c>
      <c r="S48" s="28">
        <f>'Cena na poramnuvanje'!S48*'Sreden kurs'!$D$13</f>
        <v>5524.5542090000008</v>
      </c>
      <c r="T48" s="28">
        <f>'Cena na poramnuvanje'!T48*'Sreden kurs'!$D$13</f>
        <v>5786.3376340000004</v>
      </c>
      <c r="U48" s="28">
        <f>'Cena na poramnuvanje'!U48*'Sreden kurs'!$D$13</f>
        <v>5786.3376339999995</v>
      </c>
      <c r="V48" s="28">
        <f>'Cena na poramnuvanje'!V48*'Sreden kurs'!$D$13</f>
        <v>5786.3376339999995</v>
      </c>
      <c r="W48" s="28">
        <f>'Cena na poramnuvanje'!W48*'Sreden kurs'!$D$13</f>
        <v>5786.3376339999995</v>
      </c>
      <c r="X48" s="28">
        <f>'Cena na poramnuvanje'!X48*'Sreden kurs'!$D$13</f>
        <v>0</v>
      </c>
      <c r="Y48" s="28">
        <f>'Cena na poramnuvanje'!Y48*'Sreden kurs'!$D$13</f>
        <v>5282.8753073539674</v>
      </c>
      <c r="Z48" s="28">
        <f>'Cena na poramnuvanje'!Z48*'Sreden kurs'!$D$13</f>
        <v>5011.6845815363486</v>
      </c>
      <c r="AA48" s="29">
        <f>'Cena na poramnuvanje'!AA48*'Sreden kurs'!$D$13</f>
        <v>5008.8268626363633</v>
      </c>
    </row>
    <row r="49" spans="2:27" x14ac:dyDescent="0.25">
      <c r="B49" s="65"/>
      <c r="C49" s="6" t="s">
        <v>27</v>
      </c>
      <c r="D49" s="28">
        <f>'Cena na poramnuvanje'!D49*'Sreden kurs'!$D$13</f>
        <v>0</v>
      </c>
      <c r="E49" s="28">
        <f>'Cena na poramnuvanje'!E49*'Sreden kurs'!$D$13</f>
        <v>0</v>
      </c>
      <c r="F49" s="28">
        <f>'Cena na poramnuvanje'!F49*'Sreden kurs'!$D$13</f>
        <v>0</v>
      </c>
      <c r="G49" s="28">
        <f>'Cena na poramnuvanje'!G49*'Sreden kurs'!$D$13</f>
        <v>0</v>
      </c>
      <c r="H49" s="28">
        <f>'Cena na poramnuvanje'!H49*'Sreden kurs'!$D$13</f>
        <v>0</v>
      </c>
      <c r="I49" s="28">
        <f>'Cena na poramnuvanje'!I49*'Sreden kurs'!$D$13</f>
        <v>0</v>
      </c>
      <c r="J49" s="28">
        <f>'Cena na poramnuvanje'!J49*'Sreden kurs'!$D$13</f>
        <v>0</v>
      </c>
      <c r="K49" s="28">
        <f>'Cena na poramnuvanje'!K49*'Sreden kurs'!$D$13</f>
        <v>2558.086033</v>
      </c>
      <c r="L49" s="28">
        <f>'Cena na poramnuvanje'!L49*'Sreden kurs'!$D$13</f>
        <v>2385.3507913075769</v>
      </c>
      <c r="M49" s="28">
        <f>'Cena na poramnuvanje'!M49*'Sreden kurs'!$D$13</f>
        <v>1921.5914323358775</v>
      </c>
      <c r="N49" s="28">
        <f>'Cena na poramnuvanje'!N49*'Sreden kurs'!$D$13</f>
        <v>1910.0558809989573</v>
      </c>
      <c r="O49" s="28">
        <f>'Cena na poramnuvanje'!O49*'Sreden kurs'!$D$13</f>
        <v>1444.0931526230363</v>
      </c>
      <c r="P49" s="28">
        <f>'Cena na poramnuvanje'!P49*'Sreden kurs'!$D$13</f>
        <v>1548.8034289687926</v>
      </c>
      <c r="Q49" s="28">
        <f>'Cena na poramnuvanje'!Q49*'Sreden kurs'!$D$13</f>
        <v>1287.19461046789</v>
      </c>
      <c r="R49" s="28">
        <f>'Cena na poramnuvanje'!R49*'Sreden kurs'!$D$13</f>
        <v>0</v>
      </c>
      <c r="S49" s="28">
        <f>'Cena na poramnuvanje'!S49*'Sreden kurs'!$D$13</f>
        <v>0</v>
      </c>
      <c r="T49" s="28">
        <f>'Cena na poramnuvanje'!T49*'Sreden kurs'!$D$13</f>
        <v>0</v>
      </c>
      <c r="U49" s="28">
        <f>'Cena na poramnuvanje'!U49*'Sreden kurs'!$D$13</f>
        <v>0</v>
      </c>
      <c r="V49" s="28">
        <f>'Cena na poramnuvanje'!V49*'Sreden kurs'!$D$13</f>
        <v>0</v>
      </c>
      <c r="W49" s="28">
        <f>'Cena na poramnuvanje'!W49*'Sreden kurs'!$D$13</f>
        <v>0</v>
      </c>
      <c r="X49" s="28">
        <f>'Cena na poramnuvanje'!X49*'Sreden kurs'!$D$13</f>
        <v>2507.5772310000002</v>
      </c>
      <c r="Y49" s="28">
        <f>'Cena na poramnuvanje'!Y49*'Sreden kurs'!$D$13</f>
        <v>0</v>
      </c>
      <c r="Z49" s="28">
        <f>'Cena na poramnuvanje'!Z49*'Sreden kurs'!$D$13</f>
        <v>0</v>
      </c>
      <c r="AA49" s="29">
        <f>'Cena na poramnuvanje'!AA49*'Sreden kurs'!$D$13</f>
        <v>0</v>
      </c>
    </row>
    <row r="50" spans="2:27" x14ac:dyDescent="0.25">
      <c r="B50" s="65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1783.207095</v>
      </c>
      <c r="I50" s="28">
        <f>'Cena na poramnuvanje'!I50*'Sreden kurs'!$D$13</f>
        <v>1911.9429439999999</v>
      </c>
      <c r="J50" s="28">
        <f>'Cena na poramnuvanje'!J50*'Sreden kurs'!$D$13</f>
        <v>2284.5993490000001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6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5349.6212849999993</v>
      </c>
      <c r="I51" s="30">
        <f>'Cena na poramnuvanje'!I51*'Sreden kurs'!$D$13</f>
        <v>5735.8288320000001</v>
      </c>
      <c r="J51" s="30">
        <f>'Cena na poramnuvanje'!J51*'Sreden kurs'!$D$13</f>
        <v>6853.1820860000007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4" t="str">
        <f>'Cena na poramnuvanje'!B52:B55</f>
        <v>13.05.2021</v>
      </c>
      <c r="C52" s="6" t="s">
        <v>26</v>
      </c>
      <c r="D52" s="28">
        <f>'Cena na poramnuvanje'!D52*'Sreden kurs'!$D$14</f>
        <v>0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0</v>
      </c>
      <c r="J52" s="28">
        <f>'Cena na poramnuvanje'!J52*'Sreden kurs'!$D$14</f>
        <v>4556.6797539999998</v>
      </c>
      <c r="K52" s="28">
        <f>'Cena na poramnuvanje'!K52*'Sreden kurs'!$D$14</f>
        <v>5782.1760919999997</v>
      </c>
      <c r="L52" s="28">
        <f>'Cena na poramnuvanje'!L52*'Sreden kurs'!$D$14</f>
        <v>5782.1760919999997</v>
      </c>
      <c r="M52" s="28">
        <f>'Cena na poramnuvanje'!M52*'Sreden kurs'!$D$14</f>
        <v>5782.1760919999997</v>
      </c>
      <c r="N52" s="28">
        <f>'Cena na poramnuvanje'!N52*'Sreden kurs'!$D$14</f>
        <v>5262.6788999999999</v>
      </c>
      <c r="O52" s="28">
        <f>'Cena na poramnuvanje'!O52*'Sreden kurs'!$D$14</f>
        <v>0</v>
      </c>
      <c r="P52" s="28">
        <f>'Cena na poramnuvanje'!P52*'Sreden kurs'!$D$14</f>
        <v>0</v>
      </c>
      <c r="Q52" s="28">
        <f>'Cena na poramnuvanje'!Q52*'Sreden kurs'!$D$14</f>
        <v>0</v>
      </c>
      <c r="R52" s="28">
        <f>'Cena na poramnuvanje'!R52*'Sreden kurs'!$D$14</f>
        <v>0</v>
      </c>
      <c r="S52" s="28">
        <f>'Cena na poramnuvanje'!S52*'Sreden kurs'!$D$14</f>
        <v>0</v>
      </c>
      <c r="T52" s="28">
        <f>'Cena na poramnuvanje'!T52*'Sreden kurs'!$D$14</f>
        <v>0</v>
      </c>
      <c r="U52" s="28">
        <f>'Cena na poramnuvanje'!U52*'Sreden kurs'!$D$14</f>
        <v>0</v>
      </c>
      <c r="V52" s="28">
        <f>'Cena na poramnuvanje'!V52*'Sreden kurs'!$D$14</f>
        <v>0</v>
      </c>
      <c r="W52" s="28">
        <f>'Cena na poramnuvanje'!W52*'Sreden kurs'!$D$14</f>
        <v>0</v>
      </c>
      <c r="X52" s="28">
        <f>'Cena na poramnuvanje'!X52*'Sreden kurs'!$D$14</f>
        <v>0</v>
      </c>
      <c r="Y52" s="28">
        <f>'Cena na poramnuvanje'!Y52*'Sreden kurs'!$D$14</f>
        <v>0</v>
      </c>
      <c r="Z52" s="28">
        <f>'Cena na poramnuvanje'!Z52*'Sreden kurs'!$D$14</f>
        <v>5782.1760919999988</v>
      </c>
      <c r="AA52" s="29">
        <f>'Cena na poramnuvanje'!AA52*'Sreden kurs'!$D$14</f>
        <v>5724.3173999999999</v>
      </c>
    </row>
    <row r="53" spans="2:27" x14ac:dyDescent="0.25">
      <c r="B53" s="65"/>
      <c r="C53" s="6" t="s">
        <v>27</v>
      </c>
      <c r="D53" s="28">
        <f>'Cena na poramnuvanje'!D53*'Sreden kurs'!$D$14</f>
        <v>1125.782422</v>
      </c>
      <c r="E53" s="28">
        <f>'Cena na poramnuvanje'!E53*'Sreden kurs'!$D$14</f>
        <v>1712.3710760000001</v>
      </c>
      <c r="F53" s="28">
        <f>'Cena na poramnuvanje'!F53*'Sreden kurs'!$D$14</f>
        <v>1634.8158079999998</v>
      </c>
      <c r="G53" s="28">
        <f>'Cena na poramnuvanje'!G53*'Sreden kurs'!$D$14</f>
        <v>1291.2309330292046</v>
      </c>
      <c r="H53" s="28">
        <f>'Cena na poramnuvanje'!H53*'Sreden kurs'!$D$14</f>
        <v>960.20808</v>
      </c>
      <c r="I53" s="28">
        <f>'Cena na poramnuvanje'!I53*'Sreden kurs'!$D$14</f>
        <v>968.20981400000005</v>
      </c>
      <c r="J53" s="28">
        <f>'Cena na poramnuvanje'!J53*'Sreden kurs'!$D$14</f>
        <v>0</v>
      </c>
      <c r="K53" s="28">
        <f>'Cena na poramnuvanje'!K53*'Sreden kurs'!$D$14</f>
        <v>0</v>
      </c>
      <c r="L53" s="28">
        <f>'Cena na poramnuvanje'!L53*'Sreden kurs'!$D$14</f>
        <v>0</v>
      </c>
      <c r="M53" s="28">
        <f>'Cena na poramnuvanje'!M53*'Sreden kurs'!$D$14</f>
        <v>0</v>
      </c>
      <c r="N53" s="28">
        <f>'Cena na poramnuvanje'!N53*'Sreden kurs'!$D$14</f>
        <v>0</v>
      </c>
      <c r="O53" s="28">
        <f>'Cena na poramnuvanje'!O53*'Sreden kurs'!$D$14</f>
        <v>1686.5193199999999</v>
      </c>
      <c r="P53" s="28">
        <f>'Cena na poramnuvanje'!P53*'Sreden kurs'!$D$14</f>
        <v>1693.905536</v>
      </c>
      <c r="Q53" s="28">
        <f>'Cena na poramnuvanje'!Q53*'Sreden kurs'!$D$14</f>
        <v>1631.1226999999999</v>
      </c>
      <c r="R53" s="28">
        <f>'Cena na poramnuvanje'!R53*'Sreden kurs'!$D$14</f>
        <v>1615.119232</v>
      </c>
      <c r="S53" s="28">
        <f>'Cena na poramnuvanje'!S53*'Sreden kurs'!$D$14</f>
        <v>1636.6623619999998</v>
      </c>
      <c r="T53" s="28">
        <f>'Cena na poramnuvanje'!T53*'Sreden kurs'!$D$14</f>
        <v>1455.6332108219485</v>
      </c>
      <c r="U53" s="28">
        <f>'Cena na poramnuvanje'!U53*'Sreden kurs'!$D$14</f>
        <v>1262.9946255627583</v>
      </c>
      <c r="V53" s="28">
        <f>'Cena na poramnuvanje'!V53*'Sreden kurs'!$D$14</f>
        <v>1180.916842489426</v>
      </c>
      <c r="W53" s="28">
        <f>'Cena na poramnuvanje'!W53*'Sreden kurs'!$D$14</f>
        <v>1656.8664338632093</v>
      </c>
      <c r="X53" s="28">
        <f>'Cena na poramnuvanje'!X53*'Sreden kurs'!$D$14</f>
        <v>1373.836176</v>
      </c>
      <c r="Y53" s="28">
        <f>'Cena na poramnuvanje'!Y53*'Sreden kurs'!$D$14</f>
        <v>2185.0888999999997</v>
      </c>
      <c r="Z53" s="28">
        <f>'Cena na poramnuvanje'!Z53*'Sreden kurs'!$D$14</f>
        <v>0</v>
      </c>
      <c r="AA53" s="29">
        <f>'Cena na poramnuvanje'!AA53*'Sreden kurs'!$D$14</f>
        <v>0</v>
      </c>
    </row>
    <row r="54" spans="2:27" x14ac:dyDescent="0.25">
      <c r="B54" s="65"/>
      <c r="C54" s="6" t="s">
        <v>28</v>
      </c>
      <c r="D54" s="28">
        <f>'Cena na poramnuvanje'!D54*'Sreden kurs'!$D$14</f>
        <v>0</v>
      </c>
      <c r="E54" s="28">
        <f>'Cena na poramnuvanje'!E54*'Sreden kurs'!$D$14</f>
        <v>0</v>
      </c>
      <c r="F54" s="28">
        <f>'Cena na poramnuvanje'!F54*'Sreden kurs'!$D$14</f>
        <v>0</v>
      </c>
      <c r="G54" s="28">
        <f>'Cena na poramnuvanje'!G54*'Sreden kurs'!$D$14</f>
        <v>0</v>
      </c>
      <c r="H54" s="28">
        <f>'Cena na poramnuvanje'!H54*'Sreden kurs'!$D$14</f>
        <v>0</v>
      </c>
      <c r="I54" s="28">
        <f>'Cena na poramnuvanje'!I54*'Sreden kurs'!$D$14</f>
        <v>0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6"/>
      <c r="C55" s="9" t="s">
        <v>29</v>
      </c>
      <c r="D55" s="30">
        <f>'Cena na poramnuvanje'!D55*'Sreden kurs'!$D$14</f>
        <v>0</v>
      </c>
      <c r="E55" s="30">
        <f>'Cena na poramnuvanje'!E55*'Sreden kurs'!$D$14</f>
        <v>0</v>
      </c>
      <c r="F55" s="30">
        <f>'Cena na poramnuvanje'!F55*'Sreden kurs'!$D$14</f>
        <v>0</v>
      </c>
      <c r="G55" s="30">
        <f>'Cena na poramnuvanje'!G55*'Sreden kurs'!$D$14</f>
        <v>0</v>
      </c>
      <c r="H55" s="30">
        <f>'Cena na poramnuvanje'!H55*'Sreden kurs'!$D$14</f>
        <v>0</v>
      </c>
      <c r="I55" s="30">
        <f>'Cena na poramnuvanje'!I55*'Sreden kurs'!$D$14</f>
        <v>0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4" t="str">
        <f>'Cena na poramnuvanje'!B56:B59</f>
        <v>14.05.2021</v>
      </c>
      <c r="C56" s="6" t="s">
        <v>26</v>
      </c>
      <c r="D56" s="28">
        <f>'Cena na poramnuvanje'!D56*'Sreden kurs'!$D$15</f>
        <v>0</v>
      </c>
      <c r="E56" s="28">
        <f>'Cena na poramnuvanje'!E56*'Sreden kurs'!$D$15</f>
        <v>0</v>
      </c>
      <c r="F56" s="28">
        <f>'Cena na poramnuvanje'!F56*'Sreden kurs'!$D$15</f>
        <v>0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0</v>
      </c>
      <c r="K56" s="28">
        <f>'Cena na poramnuvanje'!K56*'Sreden kurs'!$D$15</f>
        <v>0</v>
      </c>
      <c r="L56" s="28">
        <f>'Cena na poramnuvanje'!L56*'Sreden kurs'!$D$15</f>
        <v>0</v>
      </c>
      <c r="M56" s="28">
        <f>'Cena na poramnuvanje'!M56*'Sreden kurs'!$D$15</f>
        <v>0</v>
      </c>
      <c r="N56" s="28">
        <f>'Cena na poramnuvanje'!N56*'Sreden kurs'!$D$15</f>
        <v>0</v>
      </c>
      <c r="O56" s="28">
        <f>'Cena na poramnuvanje'!O56*'Sreden kurs'!$D$15</f>
        <v>0</v>
      </c>
      <c r="P56" s="28">
        <f>'Cena na poramnuvanje'!P56*'Sreden kurs'!$D$15</f>
        <v>0</v>
      </c>
      <c r="Q56" s="28">
        <f>'Cena na poramnuvanje'!Q56*'Sreden kurs'!$D$15</f>
        <v>0</v>
      </c>
      <c r="R56" s="28">
        <f>'Cena na poramnuvanje'!R56*'Sreden kurs'!$D$15</f>
        <v>0</v>
      </c>
      <c r="S56" s="28">
        <f>'Cena na poramnuvanje'!S56*'Sreden kurs'!$D$15</f>
        <v>0</v>
      </c>
      <c r="T56" s="28">
        <f>'Cena na poramnuvanje'!T56*'Sreden kurs'!$D$15</f>
        <v>0</v>
      </c>
      <c r="U56" s="28">
        <f>'Cena na poramnuvanje'!U56*'Sreden kurs'!$D$15</f>
        <v>0</v>
      </c>
      <c r="V56" s="28">
        <f>'Cena na poramnuvanje'!V56*'Sreden kurs'!$D$15</f>
        <v>0</v>
      </c>
      <c r="W56" s="28">
        <f>'Cena na poramnuvanje'!W56*'Sreden kurs'!$D$15</f>
        <v>0</v>
      </c>
      <c r="X56" s="28">
        <f>'Cena na poramnuvanje'!X56*'Sreden kurs'!$D$15</f>
        <v>0</v>
      </c>
      <c r="Y56" s="28">
        <f>'Cena na poramnuvanje'!Y56*'Sreden kurs'!$D$15</f>
        <v>0</v>
      </c>
      <c r="Z56" s="28">
        <f>'Cena na poramnuvanje'!Z56*'Sreden kurs'!$D$15</f>
        <v>0</v>
      </c>
      <c r="AA56" s="29">
        <f>'Cena na poramnuvanje'!AA56*'Sreden kurs'!$D$15</f>
        <v>0</v>
      </c>
    </row>
    <row r="57" spans="2:27" x14ac:dyDescent="0.25">
      <c r="B57" s="65"/>
      <c r="C57" s="6" t="s">
        <v>27</v>
      </c>
      <c r="D57" s="28">
        <f>'Cena na poramnuvanje'!D57*'Sreden kurs'!$D$15</f>
        <v>1355.939561003984</v>
      </c>
      <c r="E57" s="28">
        <f>'Cena na poramnuvanje'!E57*'Sreden kurs'!$D$15</f>
        <v>1519.6105479002624</v>
      </c>
      <c r="F57" s="28">
        <f>'Cena na poramnuvanje'!F57*'Sreden kurs'!$D$15</f>
        <v>1806.5453300000001</v>
      </c>
      <c r="G57" s="28">
        <f>'Cena na poramnuvanje'!G57*'Sreden kurs'!$D$15</f>
        <v>1785.0021999999999</v>
      </c>
      <c r="H57" s="28">
        <f>'Cena na poramnuvanje'!H57*'Sreden kurs'!$D$15</f>
        <v>1818.8556900000001</v>
      </c>
      <c r="I57" s="28">
        <f>'Cena na poramnuvanje'!I57*'Sreden kurs'!$D$15</f>
        <v>1928.4178939999999</v>
      </c>
      <c r="J57" s="28">
        <f>'Cena na poramnuvanje'!J57*'Sreden kurs'!$D$15</f>
        <v>2231.2527500000001</v>
      </c>
      <c r="K57" s="28">
        <f>'Cena na poramnuvanje'!K57*'Sreden kurs'!$D$15</f>
        <v>1534.0602461538465</v>
      </c>
      <c r="L57" s="28">
        <f>'Cena na poramnuvanje'!L57*'Sreden kurs'!$D$15</f>
        <v>1532.024302</v>
      </c>
      <c r="M57" s="28">
        <f>'Cena na poramnuvanje'!M57*'Sreden kurs'!$D$15</f>
        <v>1433.541422</v>
      </c>
      <c r="N57" s="28">
        <f>'Cena na poramnuvanje'!N57*'Sreden kurs'!$D$15</f>
        <v>1441.1149695652173</v>
      </c>
      <c r="O57" s="28">
        <f>'Cena na poramnuvanje'!O57*'Sreden kurs'!$D$15</f>
        <v>1292.5878</v>
      </c>
      <c r="P57" s="28">
        <f>'Cena na poramnuvanje'!P57*'Sreden kurs'!$D$15</f>
        <v>1247.0394680000002</v>
      </c>
      <c r="Q57" s="28">
        <f>'Cena na poramnuvanje'!Q57*'Sreden kurs'!$D$15</f>
        <v>1230.0684577314248</v>
      </c>
      <c r="R57" s="28">
        <f>'Cena na poramnuvanje'!R57*'Sreden kurs'!$D$15</f>
        <v>1178.2380984172848</v>
      </c>
      <c r="S57" s="28">
        <f>'Cena na poramnuvanje'!S57*'Sreden kurs'!$D$15</f>
        <v>1168.1711229815451</v>
      </c>
      <c r="T57" s="28">
        <f>'Cena na poramnuvanje'!T57*'Sreden kurs'!$D$15</f>
        <v>1366.3402155832237</v>
      </c>
      <c r="U57" s="28">
        <f>'Cena na poramnuvanje'!U57*'Sreden kurs'!$D$15</f>
        <v>1468.9666236320122</v>
      </c>
      <c r="V57" s="28">
        <f>'Cena na poramnuvanje'!V57*'Sreden kurs'!$D$15</f>
        <v>1634.0387222624909</v>
      </c>
      <c r="W57" s="28">
        <f>'Cena na poramnuvanje'!W57*'Sreden kurs'!$D$15</f>
        <v>1799.5260330991966</v>
      </c>
      <c r="X57" s="28">
        <f>'Cena na poramnuvanje'!X57*'Sreden kurs'!$D$15</f>
        <v>1675.9863644677837</v>
      </c>
      <c r="Y57" s="28">
        <f>'Cena na poramnuvanje'!Y57*'Sreden kurs'!$D$15</f>
        <v>1641.8706657602877</v>
      </c>
      <c r="Z57" s="28">
        <f>'Cena na poramnuvanje'!Z57*'Sreden kurs'!$D$15</f>
        <v>1723.1385253521541</v>
      </c>
      <c r="AA57" s="29">
        <f>'Cena na poramnuvanje'!AA57*'Sreden kurs'!$D$15</f>
        <v>1348.6702305223437</v>
      </c>
    </row>
    <row r="58" spans="2:27" x14ac:dyDescent="0.25">
      <c r="B58" s="65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0</v>
      </c>
      <c r="H58" s="28">
        <f>'Cena na poramnuvanje'!H58*'Sreden kurs'!$D$15</f>
        <v>0</v>
      </c>
      <c r="I58" s="28">
        <f>'Cena na poramnuvanje'!I58*'Sreden kurs'!$D$15</f>
        <v>0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6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0</v>
      </c>
      <c r="H59" s="30">
        <f>'Cena na poramnuvanje'!H59*'Sreden kurs'!$D$15</f>
        <v>0</v>
      </c>
      <c r="I59" s="30">
        <f>'Cena na poramnuvanje'!I59*'Sreden kurs'!$D$15</f>
        <v>0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4" t="str">
        <f>'Cena na poramnuvanje'!B60:B63</f>
        <v>15.05.2021</v>
      </c>
      <c r="C60" s="6" t="s">
        <v>26</v>
      </c>
      <c r="D60" s="28">
        <f>'Cena na poramnuvanje'!D60*'Sreden kurs'!$D$16</f>
        <v>0</v>
      </c>
      <c r="E60" s="28">
        <f>'Cena na poramnuvanje'!E60*'Sreden kurs'!$D$16</f>
        <v>5780.5039599999991</v>
      </c>
      <c r="F60" s="28">
        <f>'Cena na poramnuvanje'!F60*'Sreden kurs'!$D$16</f>
        <v>5780.5039599999991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0</v>
      </c>
      <c r="M60" s="28">
        <f>'Cena na poramnuvanje'!M60*'Sreden kurs'!$D$16</f>
        <v>5143.8931965661868</v>
      </c>
      <c r="N60" s="28">
        <f>'Cena na poramnuvanje'!N60*'Sreden kurs'!$D$16</f>
        <v>5243.3522496025444</v>
      </c>
      <c r="O60" s="28">
        <f>'Cena na poramnuvanje'!O60*'Sreden kurs'!$D$16</f>
        <v>4940.2291901414465</v>
      </c>
      <c r="P60" s="28">
        <f>'Cena na poramnuvanje'!P60*'Sreden kurs'!$D$16</f>
        <v>4711.1365210829772</v>
      </c>
      <c r="Q60" s="28">
        <f>'Cena na poramnuvanje'!Q60*'Sreden kurs'!$D$16</f>
        <v>4451.416279990568</v>
      </c>
      <c r="R60" s="28">
        <f>'Cena na poramnuvanje'!R60*'Sreden kurs'!$D$16</f>
        <v>4282.9059716186484</v>
      </c>
      <c r="S60" s="28">
        <f>'Cena na poramnuvanje'!S60*'Sreden kurs'!$D$16</f>
        <v>4720.2731399999993</v>
      </c>
      <c r="T60" s="28">
        <f>'Cena na poramnuvanje'!T60*'Sreden kurs'!$D$16</f>
        <v>5039.6345999999994</v>
      </c>
      <c r="U60" s="28">
        <f>'Cena na poramnuvanje'!U60*'Sreden kurs'!$D$16</f>
        <v>5421.7607399999997</v>
      </c>
      <c r="V60" s="28">
        <f>'Cena na poramnuvanje'!V60*'Sreden kurs'!$D$16</f>
        <v>5780.50396</v>
      </c>
      <c r="W60" s="28">
        <f>'Cena na poramnuvanje'!W60*'Sreden kurs'!$D$16</f>
        <v>5780.50396</v>
      </c>
      <c r="X60" s="28">
        <f>'Cena na poramnuvanje'!X60*'Sreden kurs'!$D$16</f>
        <v>5780.5039599999991</v>
      </c>
      <c r="Y60" s="28">
        <f>'Cena na poramnuvanje'!Y60*'Sreden kurs'!$D$16</f>
        <v>0</v>
      </c>
      <c r="Z60" s="28">
        <f>'Cena na poramnuvanje'!Z60*'Sreden kurs'!$D$16</f>
        <v>0</v>
      </c>
      <c r="AA60" s="29">
        <f>'Cena na poramnuvanje'!AA60*'Sreden kurs'!$D$16</f>
        <v>0</v>
      </c>
    </row>
    <row r="61" spans="2:27" x14ac:dyDescent="0.25">
      <c r="B61" s="65"/>
      <c r="C61" s="6" t="s">
        <v>27</v>
      </c>
      <c r="D61" s="28">
        <f>'Cena na poramnuvanje'!D61*'Sreden kurs'!$D$16</f>
        <v>1369.74684</v>
      </c>
      <c r="E61" s="28">
        <f>'Cena na poramnuvanje'!E61*'Sreden kurs'!$D$16</f>
        <v>0</v>
      </c>
      <c r="F61" s="28">
        <f>'Cena na poramnuvanje'!F61*'Sreden kurs'!$D$16</f>
        <v>0</v>
      </c>
      <c r="G61" s="28">
        <f>'Cena na poramnuvanje'!G61*'Sreden kurs'!$D$16</f>
        <v>1919.8607999999997</v>
      </c>
      <c r="H61" s="28">
        <f>'Cena na poramnuvanje'!H61*'Sreden kurs'!$D$16</f>
        <v>1929.7062400000002</v>
      </c>
      <c r="I61" s="28">
        <f>'Cena na poramnuvanje'!I61*'Sreden kurs'!$D$16</f>
        <v>1929.7062399999998</v>
      </c>
      <c r="J61" s="28">
        <f>'Cena na poramnuvanje'!J61*'Sreden kurs'!$D$16</f>
        <v>1943.2437199999999</v>
      </c>
      <c r="K61" s="28">
        <f>'Cena na poramnuvanje'!K61*'Sreden kurs'!$D$16</f>
        <v>2056.4662800000006</v>
      </c>
      <c r="L61" s="28">
        <f>'Cena na poramnuvanje'!L61*'Sreden kurs'!$D$16</f>
        <v>1275.0441164757708</v>
      </c>
      <c r="M61" s="28">
        <f>'Cena na poramnuvanje'!M61*'Sreden kurs'!$D$16</f>
        <v>0</v>
      </c>
      <c r="N61" s="28">
        <f>'Cena na poramnuvanje'!N61*'Sreden kurs'!$D$16</f>
        <v>0</v>
      </c>
      <c r="O61" s="28">
        <f>'Cena na poramnuvanje'!O61*'Sreden kurs'!$D$16</f>
        <v>0</v>
      </c>
      <c r="P61" s="28">
        <f>'Cena na poramnuvanje'!P61*'Sreden kurs'!$D$16</f>
        <v>0</v>
      </c>
      <c r="Q61" s="28">
        <f>'Cena na poramnuvanje'!Q61*'Sreden kurs'!$D$16</f>
        <v>0</v>
      </c>
      <c r="R61" s="28">
        <f>'Cena na poramnuvanje'!R61*'Sreden kurs'!$D$16</f>
        <v>0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0</v>
      </c>
      <c r="V61" s="28">
        <f>'Cena na poramnuvanje'!V61*'Sreden kurs'!$D$16</f>
        <v>0</v>
      </c>
      <c r="W61" s="28">
        <f>'Cena na poramnuvanje'!W61*'Sreden kurs'!$D$16</f>
        <v>0</v>
      </c>
      <c r="X61" s="28">
        <f>'Cena na poramnuvanje'!X61*'Sreden kurs'!$D$16</f>
        <v>0</v>
      </c>
      <c r="Y61" s="28">
        <f>'Cena na poramnuvanje'!Y61*'Sreden kurs'!$D$16</f>
        <v>2402.9026999999996</v>
      </c>
      <c r="Z61" s="28">
        <f>'Cena na poramnuvanje'!Z61*'Sreden kurs'!$D$16</f>
        <v>2276.7579999999998</v>
      </c>
      <c r="AA61" s="29">
        <f>'Cena na poramnuvanje'!AA61*'Sreden kurs'!$D$16</f>
        <v>2052.7742399999997</v>
      </c>
    </row>
    <row r="62" spans="2:27" x14ac:dyDescent="0.25">
      <c r="B62" s="65"/>
      <c r="C62" s="6" t="s">
        <v>28</v>
      </c>
      <c r="D62" s="28">
        <f>'Cena na poramnuvanje'!D62*'Sreden kurs'!$D$16</f>
        <v>0</v>
      </c>
      <c r="E62" s="28">
        <f>'Cena na poramnuvanje'!E62*'Sreden kurs'!$D$16</f>
        <v>0</v>
      </c>
      <c r="F62" s="28">
        <f>'Cena na poramnuvanje'!F62*'Sreden kurs'!$D$16</f>
        <v>0</v>
      </c>
      <c r="G62" s="28">
        <f>'Cena na poramnuvanje'!G62*'Sreden kurs'!$D$16</f>
        <v>0</v>
      </c>
      <c r="H62" s="28">
        <f>'Cena na poramnuvanje'!H62*'Sreden kurs'!$D$16</f>
        <v>0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6"/>
      <c r="C63" s="9" t="s">
        <v>29</v>
      </c>
      <c r="D63" s="30">
        <f>'Cena na poramnuvanje'!D63*'Sreden kurs'!$D$16</f>
        <v>0</v>
      </c>
      <c r="E63" s="30">
        <f>'Cena na poramnuvanje'!E63*'Sreden kurs'!$D$16</f>
        <v>0</v>
      </c>
      <c r="F63" s="30">
        <f>'Cena na poramnuvanje'!F63*'Sreden kurs'!$D$16</f>
        <v>0</v>
      </c>
      <c r="G63" s="30">
        <f>'Cena na poramnuvanje'!G63*'Sreden kurs'!$D$16</f>
        <v>0</v>
      </c>
      <c r="H63" s="30">
        <f>'Cena na poramnuvanje'!H63*'Sreden kurs'!$D$16</f>
        <v>0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4" t="str">
        <f>'Cena na poramnuvanje'!B64:B67</f>
        <v>16.05.2021</v>
      </c>
      <c r="C64" s="6" t="s">
        <v>26</v>
      </c>
      <c r="D64" s="28">
        <f>'Cena na poramnuvanje'!D64*'Sreden kurs'!$D$17</f>
        <v>5172.5480400000006</v>
      </c>
      <c r="E64" s="28">
        <f>'Cena na poramnuvanje'!E64*'Sreden kurs'!$D$17</f>
        <v>4587.3597</v>
      </c>
      <c r="F64" s="28">
        <f>'Cena na poramnuvanje'!F64*'Sreden kurs'!$D$17</f>
        <v>0</v>
      </c>
      <c r="G64" s="28">
        <f>'Cena na poramnuvanje'!G64*'Sreden kurs'!$D$17</f>
        <v>0</v>
      </c>
      <c r="H64" s="28">
        <f>'Cena na poramnuvanje'!H64*'Sreden kurs'!$D$17</f>
        <v>0</v>
      </c>
      <c r="I64" s="28">
        <f>'Cena na poramnuvanje'!I64*'Sreden kurs'!$D$17</f>
        <v>0</v>
      </c>
      <c r="J64" s="28">
        <f>'Cena na poramnuvanje'!J64*'Sreden kurs'!$D$17</f>
        <v>0</v>
      </c>
      <c r="K64" s="28">
        <f>'Cena na poramnuvanje'!K64*'Sreden kurs'!$D$17</f>
        <v>0</v>
      </c>
      <c r="L64" s="28">
        <f>'Cena na poramnuvanje'!L64*'Sreden kurs'!$D$17</f>
        <v>0</v>
      </c>
      <c r="M64" s="28">
        <f>'Cena na poramnuvanje'!M64*'Sreden kurs'!$D$17</f>
        <v>3878.4880199999998</v>
      </c>
      <c r="N64" s="28">
        <f>'Cena na poramnuvanje'!N64*'Sreden kurs'!$D$17</f>
        <v>0</v>
      </c>
      <c r="O64" s="28">
        <f>'Cena na poramnuvanje'!O64*'Sreden kurs'!$D$17</f>
        <v>0</v>
      </c>
      <c r="P64" s="28">
        <f>'Cena na poramnuvanje'!P64*'Sreden kurs'!$D$17</f>
        <v>3507.4379999999996</v>
      </c>
      <c r="Q64" s="28">
        <f>'Cena na poramnuvanje'!Q64*'Sreden kurs'!$D$17</f>
        <v>0</v>
      </c>
      <c r="R64" s="28">
        <f>'Cena na poramnuvanje'!R64*'Sreden kurs'!$D$17</f>
        <v>0</v>
      </c>
      <c r="S64" s="28">
        <f>'Cena na poramnuvanje'!S64*'Sreden kurs'!$D$17</f>
        <v>0</v>
      </c>
      <c r="T64" s="28">
        <f>'Cena na poramnuvanje'!T64*'Sreden kurs'!$D$17</f>
        <v>0</v>
      </c>
      <c r="U64" s="28">
        <f>'Cena na poramnuvanje'!U64*'Sreden kurs'!$D$17</f>
        <v>0</v>
      </c>
      <c r="V64" s="28">
        <f>'Cena na poramnuvanje'!V64*'Sreden kurs'!$D$17</f>
        <v>0</v>
      </c>
      <c r="W64" s="28">
        <f>'Cena na poramnuvanje'!W64*'Sreden kurs'!$D$17</f>
        <v>0</v>
      </c>
      <c r="X64" s="28">
        <f>'Cena na poramnuvanje'!X64*'Sreden kurs'!$D$17</f>
        <v>0</v>
      </c>
      <c r="Y64" s="28">
        <f>'Cena na poramnuvanje'!Y64*'Sreden kurs'!$D$17</f>
        <v>5780.5039599999991</v>
      </c>
      <c r="Z64" s="28">
        <f>'Cena na poramnuvanje'!Z64*'Sreden kurs'!$D$17</f>
        <v>0</v>
      </c>
      <c r="AA64" s="29">
        <f>'Cena na poramnuvanje'!AA64*'Sreden kurs'!$D$17</f>
        <v>5780.50396</v>
      </c>
    </row>
    <row r="65" spans="2:27" x14ac:dyDescent="0.25">
      <c r="B65" s="65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0</v>
      </c>
      <c r="H65" s="28">
        <f>'Cena na poramnuvanje'!H65*'Sreden kurs'!$D$17</f>
        <v>0</v>
      </c>
      <c r="I65" s="28">
        <f>'Cena na poramnuvanje'!I65*'Sreden kurs'!$D$17</f>
        <v>0</v>
      </c>
      <c r="J65" s="28">
        <f>'Cena na poramnuvanje'!J65*'Sreden kurs'!$D$17</f>
        <v>0</v>
      </c>
      <c r="K65" s="28">
        <f>'Cena na poramnuvanje'!K65*'Sreden kurs'!$D$17</f>
        <v>1276.8305</v>
      </c>
      <c r="L65" s="28">
        <f>'Cena na poramnuvanje'!L65*'Sreden kurs'!$D$17</f>
        <v>1285.44526</v>
      </c>
      <c r="M65" s="28">
        <f>'Cena na poramnuvanje'!M65*'Sreden kurs'!$D$17</f>
        <v>0</v>
      </c>
      <c r="N65" s="28">
        <f>'Cena na poramnuvanje'!N65*'Sreden kurs'!$D$17</f>
        <v>1261.4469999999999</v>
      </c>
      <c r="O65" s="28">
        <f>'Cena na poramnuvanje'!O65*'Sreden kurs'!$D$17</f>
        <v>1262.0623399999999</v>
      </c>
      <c r="P65" s="28">
        <f>'Cena na poramnuvanje'!P65*'Sreden kurs'!$D$17</f>
        <v>0</v>
      </c>
      <c r="Q65" s="28">
        <f>'Cena na poramnuvanje'!Q65*'Sreden kurs'!$D$17</f>
        <v>799.32665999999995</v>
      </c>
      <c r="R65" s="28">
        <f>'Cena na poramnuvanje'!R65*'Sreden kurs'!$D$17</f>
        <v>799.32665999999995</v>
      </c>
      <c r="S65" s="28">
        <f>'Cena na poramnuvanje'!S65*'Sreden kurs'!$D$17</f>
        <v>588.2185255510675</v>
      </c>
      <c r="T65" s="28">
        <f>'Cena na poramnuvanje'!T65*'Sreden kurs'!$D$17</f>
        <v>528.39141805106067</v>
      </c>
      <c r="U65" s="28">
        <f>'Cena na poramnuvanje'!U65*'Sreden kurs'!$D$17</f>
        <v>836.18857597342856</v>
      </c>
      <c r="V65" s="28">
        <f>'Cena na poramnuvanje'!V65*'Sreden kurs'!$D$17</f>
        <v>1301.1276819029918</v>
      </c>
      <c r="W65" s="28">
        <f>'Cena na poramnuvanje'!W65*'Sreden kurs'!$D$17</f>
        <v>1329.0553091353306</v>
      </c>
      <c r="X65" s="28">
        <f>'Cena na poramnuvanje'!X65*'Sreden kurs'!$D$17</f>
        <v>1438.6649199999999</v>
      </c>
      <c r="Y65" s="28">
        <f>'Cena na poramnuvanje'!Y65*'Sreden kurs'!$D$17</f>
        <v>0</v>
      </c>
      <c r="Z65" s="28">
        <f>'Cena na poramnuvanje'!Z65*'Sreden kurs'!$D$17</f>
        <v>2245.991</v>
      </c>
      <c r="AA65" s="29">
        <f>'Cena na poramnuvanje'!AA65*'Sreden kurs'!$D$17</f>
        <v>0</v>
      </c>
    </row>
    <row r="66" spans="2:27" x14ac:dyDescent="0.25">
      <c r="B66" s="65"/>
      <c r="C66" s="6" t="s">
        <v>28</v>
      </c>
      <c r="D66" s="28">
        <f>'Cena na poramnuvanje'!D66*'Sreden kurs'!$D$17</f>
        <v>0</v>
      </c>
      <c r="E66" s="28">
        <f>'Cena na poramnuvanje'!E66*'Sreden kurs'!$D$17</f>
        <v>0</v>
      </c>
      <c r="F66" s="28">
        <f>'Cena na poramnuvanje'!F66*'Sreden kurs'!$D$17</f>
        <v>1398.0524799999998</v>
      </c>
      <c r="G66" s="28">
        <f>'Cena na poramnuvanje'!G66*'Sreden kurs'!$D$17</f>
        <v>1331.5957599999999</v>
      </c>
      <c r="H66" s="28">
        <f>'Cena na poramnuvanje'!H66*'Sreden kurs'!$D$17</f>
        <v>1313.7509</v>
      </c>
      <c r="I66" s="28">
        <f>'Cena na poramnuvanje'!I66*'Sreden kurs'!$D$17</f>
        <v>1276.21516</v>
      </c>
      <c r="J66" s="28">
        <f>'Cena na poramnuvanje'!J66*'Sreden kurs'!$D$17</f>
        <v>1215.2964999999999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6"/>
      <c r="C67" s="9" t="s">
        <v>29</v>
      </c>
      <c r="D67" s="30">
        <f>'Cena na poramnuvanje'!D67*'Sreden kurs'!$D$17</f>
        <v>0</v>
      </c>
      <c r="E67" s="30">
        <f>'Cena na poramnuvanje'!E67*'Sreden kurs'!$D$17</f>
        <v>0</v>
      </c>
      <c r="F67" s="30">
        <f>'Cena na poramnuvanje'!F67*'Sreden kurs'!$D$17</f>
        <v>4194.15744</v>
      </c>
      <c r="G67" s="30">
        <f>'Cena na poramnuvanje'!G67*'Sreden kurs'!$D$17</f>
        <v>3994.1719399999997</v>
      </c>
      <c r="H67" s="30">
        <f>'Cena na poramnuvanje'!H67*'Sreden kurs'!$D$17</f>
        <v>3941.2526999999995</v>
      </c>
      <c r="I67" s="30">
        <f>'Cena na poramnuvanje'!I67*'Sreden kurs'!$D$17</f>
        <v>3828.0301399999998</v>
      </c>
      <c r="J67" s="30">
        <f>'Cena na poramnuvanje'!J67*'Sreden kurs'!$D$17</f>
        <v>3645.8894999999998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4" t="str">
        <f>'Cena na poramnuvanje'!B68:B71</f>
        <v>17.05.2021</v>
      </c>
      <c r="C68" s="6" t="s">
        <v>26</v>
      </c>
      <c r="D68" s="28">
        <f>'Cena na poramnuvanje'!D68*'Sreden kurs'!$D$18</f>
        <v>5374.9948999999997</v>
      </c>
      <c r="E68" s="28">
        <f>'Cena na poramnuvanje'!E68*'Sreden kurs'!$D$18</f>
        <v>4893.1836800000001</v>
      </c>
      <c r="F68" s="28">
        <f>'Cena na poramnuvanje'!F68*'Sreden kurs'!$D$18</f>
        <v>4799.0366599999998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5780.5039600000009</v>
      </c>
      <c r="L68" s="28">
        <f>'Cena na poramnuvanje'!L68*'Sreden kurs'!$D$18</f>
        <v>0</v>
      </c>
      <c r="M68" s="28">
        <f>'Cena na poramnuvanje'!M68*'Sreden kurs'!$D$18</f>
        <v>0</v>
      </c>
      <c r="N68" s="28">
        <f>'Cena na poramnuvanje'!N68*'Sreden kurs'!$D$18</f>
        <v>0</v>
      </c>
      <c r="O68" s="28">
        <f>'Cena na poramnuvanje'!O68*'Sreden kurs'!$D$18</f>
        <v>0</v>
      </c>
      <c r="P68" s="28">
        <f>'Cena na poramnuvanje'!P68*'Sreden kurs'!$D$18</f>
        <v>0</v>
      </c>
      <c r="Q68" s="28">
        <f>'Cena na poramnuvanje'!Q68*'Sreden kurs'!$D$18</f>
        <v>0</v>
      </c>
      <c r="R68" s="28">
        <f>'Cena na poramnuvanje'!R68*'Sreden kurs'!$D$18</f>
        <v>0</v>
      </c>
      <c r="S68" s="28">
        <f>'Cena na poramnuvanje'!S68*'Sreden kurs'!$D$18</f>
        <v>5780.50396</v>
      </c>
      <c r="T68" s="28">
        <f>'Cena na poramnuvanje'!T68*'Sreden kurs'!$D$18</f>
        <v>5780.5039599999991</v>
      </c>
      <c r="U68" s="28">
        <f>'Cena na poramnuvanje'!U68*'Sreden kurs'!$D$18</f>
        <v>0</v>
      </c>
      <c r="V68" s="28">
        <f>'Cena na poramnuvanje'!V68*'Sreden kurs'!$D$18</f>
        <v>5780.5039599999991</v>
      </c>
      <c r="W68" s="28">
        <f>'Cena na poramnuvanje'!W68*'Sreden kurs'!$D$18</f>
        <v>0</v>
      </c>
      <c r="X68" s="28">
        <f>'Cena na poramnuvanje'!X68*'Sreden kurs'!$D$18</f>
        <v>0</v>
      </c>
      <c r="Y68" s="28">
        <f>'Cena na poramnuvanje'!Y68*'Sreden kurs'!$D$18</f>
        <v>0</v>
      </c>
      <c r="Z68" s="28">
        <f>'Cena na poramnuvanje'!Z68*'Sreden kurs'!$D$18</f>
        <v>5159.6566669999984</v>
      </c>
      <c r="AA68" s="29">
        <f>'Cena na poramnuvanje'!AA68*'Sreden kurs'!$D$18</f>
        <v>5004.5745302325577</v>
      </c>
    </row>
    <row r="69" spans="2:27" x14ac:dyDescent="0.25">
      <c r="B69" s="65"/>
      <c r="C69" s="6" t="s">
        <v>27</v>
      </c>
      <c r="D69" s="28">
        <f>'Cena na poramnuvanje'!D69*'Sreden kurs'!$D$18</f>
        <v>0</v>
      </c>
      <c r="E69" s="28">
        <f>'Cena na poramnuvanje'!E69*'Sreden kurs'!$D$18</f>
        <v>0</v>
      </c>
      <c r="F69" s="28">
        <f>'Cena na poramnuvanje'!F69*'Sreden kurs'!$D$18</f>
        <v>0</v>
      </c>
      <c r="G69" s="28">
        <f>'Cena na poramnuvanje'!G69*'Sreden kurs'!$D$18</f>
        <v>0</v>
      </c>
      <c r="H69" s="28">
        <f>'Cena na poramnuvanje'!H69*'Sreden kurs'!$D$18</f>
        <v>0</v>
      </c>
      <c r="I69" s="28">
        <f>'Cena na poramnuvanje'!I69*'Sreden kurs'!$D$18</f>
        <v>1836.7899000000002</v>
      </c>
      <c r="J69" s="28">
        <f>'Cena na poramnuvanje'!J69*'Sreden kurs'!$D$18</f>
        <v>2381.9811400000003</v>
      </c>
      <c r="K69" s="28">
        <f>'Cena na poramnuvanje'!K69*'Sreden kurs'!$D$18</f>
        <v>0</v>
      </c>
      <c r="L69" s="28">
        <f>'Cena na poramnuvanje'!L69*'Sreden kurs'!$D$18</f>
        <v>2869.9457599999996</v>
      </c>
      <c r="M69" s="28">
        <f>'Cena na poramnuvanje'!M69*'Sreden kurs'!$D$18</f>
        <v>2640.4239399999997</v>
      </c>
      <c r="N69" s="28">
        <f>'Cena na poramnuvanje'!N69*'Sreden kurs'!$D$18</f>
        <v>1695.9495761234177</v>
      </c>
      <c r="O69" s="28">
        <f>'Cena na poramnuvanje'!O69*'Sreden kurs'!$D$18</f>
        <v>1631.8927340119762</v>
      </c>
      <c r="P69" s="28">
        <f>'Cena na poramnuvanje'!P69*'Sreden kurs'!$D$18</f>
        <v>1579.0130284902841</v>
      </c>
      <c r="Q69" s="28">
        <f>'Cena na poramnuvanje'!Q69*'Sreden kurs'!$D$18</f>
        <v>1289.5889108681793</v>
      </c>
      <c r="R69" s="28">
        <f>'Cena na poramnuvanje'!R69*'Sreden kurs'!$D$18</f>
        <v>1158.06988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2326.6005399999999</v>
      </c>
      <c r="V69" s="28">
        <f>'Cena na poramnuvanje'!V69*'Sreden kurs'!$D$18</f>
        <v>0</v>
      </c>
      <c r="W69" s="28">
        <f>'Cena na poramnuvanje'!W69*'Sreden kurs'!$D$18</f>
        <v>2688.4204599999998</v>
      </c>
      <c r="X69" s="28">
        <f>'Cena na poramnuvanje'!X69*'Sreden kurs'!$D$18</f>
        <v>1813.8903227760254</v>
      </c>
      <c r="Y69" s="28">
        <f>'Cena na poramnuvanje'!Y69*'Sreden kurs'!$D$18</f>
        <v>2641.03928</v>
      </c>
      <c r="Z69" s="28">
        <f>'Cena na poramnuvanje'!Z69*'Sreden kurs'!$D$18</f>
        <v>0</v>
      </c>
      <c r="AA69" s="29">
        <f>'Cena na poramnuvanje'!AA69*'Sreden kurs'!$D$18</f>
        <v>0</v>
      </c>
    </row>
    <row r="70" spans="2:27" x14ac:dyDescent="0.25">
      <c r="B70" s="65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1638.0350800000001</v>
      </c>
      <c r="H70" s="28">
        <f>'Cena na poramnuvanje'!H70*'Sreden kurs'!$D$18</f>
        <v>1680.4935399999999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6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4913.4898999999996</v>
      </c>
      <c r="H71" s="30">
        <f>'Cena na poramnuvanje'!H71*'Sreden kurs'!$D$18</f>
        <v>5041.4806200000003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4" t="str">
        <f>'Cena na poramnuvanje'!B72:B75</f>
        <v>18.05.2021</v>
      </c>
      <c r="C72" s="6" t="s">
        <v>26</v>
      </c>
      <c r="D72" s="28">
        <f>'Cena na poramnuvanje'!D72*'Sreden kurs'!$D$19</f>
        <v>5778.4936440000001</v>
      </c>
      <c r="E72" s="28">
        <f>'Cena na poramnuvanje'!E72*'Sreden kurs'!$D$19</f>
        <v>5721.9020519999995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5778.493644000001</v>
      </c>
      <c r="K72" s="28">
        <f>'Cena na poramnuvanje'!K72*'Sreden kurs'!$D$19</f>
        <v>5778.4936440000001</v>
      </c>
      <c r="L72" s="28">
        <f>'Cena na poramnuvanje'!L72*'Sreden kurs'!$D$19</f>
        <v>0</v>
      </c>
      <c r="M72" s="28">
        <f>'Cena na poramnuvanje'!M72*'Sreden kurs'!$D$19</f>
        <v>0</v>
      </c>
      <c r="N72" s="28">
        <f>'Cena na poramnuvanje'!N72*'Sreden kurs'!$D$19</f>
        <v>0</v>
      </c>
      <c r="O72" s="28">
        <f>'Cena na poramnuvanje'!O72*'Sreden kurs'!$D$19</f>
        <v>0</v>
      </c>
      <c r="P72" s="28">
        <f>'Cena na poramnuvanje'!P72*'Sreden kurs'!$D$19</f>
        <v>0</v>
      </c>
      <c r="Q72" s="28">
        <f>'Cena na poramnuvanje'!Q72*'Sreden kurs'!$D$19</f>
        <v>0</v>
      </c>
      <c r="R72" s="28">
        <f>'Cena na poramnuvanje'!R72*'Sreden kurs'!$D$19</f>
        <v>5778.4936440000001</v>
      </c>
      <c r="S72" s="28">
        <f>'Cena na poramnuvanje'!S72*'Sreden kurs'!$D$19</f>
        <v>0</v>
      </c>
      <c r="T72" s="28">
        <f>'Cena na poramnuvanje'!T72*'Sreden kurs'!$D$19</f>
        <v>0</v>
      </c>
      <c r="U72" s="28">
        <f>'Cena na poramnuvanje'!U72*'Sreden kurs'!$D$19</f>
        <v>0</v>
      </c>
      <c r="V72" s="28">
        <f>'Cena na poramnuvanje'!V72*'Sreden kurs'!$D$19</f>
        <v>0</v>
      </c>
      <c r="W72" s="28">
        <f>'Cena na poramnuvanje'!W72*'Sreden kurs'!$D$19</f>
        <v>0</v>
      </c>
      <c r="X72" s="28">
        <f>'Cena na poramnuvanje'!X72*'Sreden kurs'!$D$19</f>
        <v>5333.0210878073403</v>
      </c>
      <c r="Y72" s="28">
        <f>'Cena na poramnuvanje'!Y72*'Sreden kurs'!$D$19</f>
        <v>5001.5895060000003</v>
      </c>
      <c r="Z72" s="28">
        <f>'Cena na poramnuvanje'!Z72*'Sreden kurs'!$D$19</f>
        <v>5001.5895060000003</v>
      </c>
      <c r="AA72" s="29">
        <f>'Cena na poramnuvanje'!AA72*'Sreden kurs'!$D$19</f>
        <v>0</v>
      </c>
    </row>
    <row r="73" spans="2:27" x14ac:dyDescent="0.25">
      <c r="B73" s="65"/>
      <c r="C73" s="6" t="s">
        <v>27</v>
      </c>
      <c r="D73" s="28">
        <f>'Cena na poramnuvanje'!D73*'Sreden kurs'!$D$19</f>
        <v>0</v>
      </c>
      <c r="E73" s="28">
        <f>'Cena na poramnuvanje'!E73*'Sreden kurs'!$D$19</f>
        <v>0</v>
      </c>
      <c r="F73" s="28">
        <f>'Cena na poramnuvanje'!F73*'Sreden kurs'!$D$19</f>
        <v>1088.7730199999999</v>
      </c>
      <c r="G73" s="28">
        <f>'Cena na poramnuvanje'!G73*'Sreden kurs'!$D$19</f>
        <v>1061.0923499999999</v>
      </c>
      <c r="H73" s="28">
        <f>'Cena na poramnuvanje'!H73*'Sreden kurs'!$D$19</f>
        <v>0</v>
      </c>
      <c r="I73" s="28">
        <f>'Cena na poramnuvanje'!I73*'Sreden kurs'!$D$19</f>
        <v>0</v>
      </c>
      <c r="J73" s="28">
        <f>'Cena na poramnuvanje'!J73*'Sreden kurs'!$D$19</f>
        <v>0</v>
      </c>
      <c r="K73" s="28">
        <f>'Cena na poramnuvanje'!K73*'Sreden kurs'!$D$19</f>
        <v>0</v>
      </c>
      <c r="L73" s="28">
        <f>'Cena na poramnuvanje'!L73*'Sreden kurs'!$D$19</f>
        <v>2798.8233</v>
      </c>
      <c r="M73" s="28">
        <f>'Cena na poramnuvanje'!M73*'Sreden kurs'!$D$19</f>
        <v>2606.903988</v>
      </c>
      <c r="N73" s="28">
        <f>'Cena na poramnuvanje'!N73*'Sreden kurs'!$D$19</f>
        <v>2458.6586219999999</v>
      </c>
      <c r="O73" s="28">
        <f>'Cena na poramnuvanje'!O73*'Sreden kurs'!$D$19</f>
        <v>2276.7606339838057</v>
      </c>
      <c r="P73" s="28">
        <f>'Cena na poramnuvanje'!P73*'Sreden kurs'!$D$19</f>
        <v>1386.4940039999999</v>
      </c>
      <c r="Q73" s="28">
        <f>'Cena na poramnuvanje'!Q73*'Sreden kurs'!$D$19</f>
        <v>1279.46208</v>
      </c>
      <c r="R73" s="28">
        <f>'Cena na poramnuvanje'!R73*'Sreden kurs'!$D$19</f>
        <v>0</v>
      </c>
      <c r="S73" s="28">
        <f>'Cena na poramnuvanje'!S73*'Sreden kurs'!$D$19</f>
        <v>1534.3198325532592</v>
      </c>
      <c r="T73" s="28">
        <f>'Cena na poramnuvanje'!T73*'Sreden kurs'!$D$19</f>
        <v>1369.2707189887417</v>
      </c>
      <c r="U73" s="28">
        <f>'Cena na poramnuvanje'!U73*'Sreden kurs'!$D$19</f>
        <v>1503.9418946729991</v>
      </c>
      <c r="V73" s="28">
        <f>'Cena na poramnuvanje'!V73*'Sreden kurs'!$D$19</f>
        <v>1637.8424636935172</v>
      </c>
      <c r="W73" s="28">
        <f>'Cena na poramnuvanje'!W73*'Sreden kurs'!$D$19</f>
        <v>1623.0841903448277</v>
      </c>
      <c r="X73" s="28">
        <f>'Cena na poramnuvanje'!X73*'Sreden kurs'!$D$19</f>
        <v>0</v>
      </c>
      <c r="Y73" s="28">
        <f>'Cena na poramnuvanje'!Y73*'Sreden kurs'!$D$19</f>
        <v>0</v>
      </c>
      <c r="Z73" s="28">
        <f>'Cena na poramnuvanje'!Z73*'Sreden kurs'!$D$19</f>
        <v>0</v>
      </c>
      <c r="AA73" s="29">
        <f>'Cena na poramnuvanje'!AA73*'Sreden kurs'!$D$19</f>
        <v>2001.9347632858596</v>
      </c>
    </row>
    <row r="74" spans="2:27" x14ac:dyDescent="0.25">
      <c r="B74" s="65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1799.2435499999999</v>
      </c>
      <c r="I74" s="28">
        <f>'Cena na poramnuvanje'!I74*'Sreden kurs'!$D$19</f>
        <v>2050.8300840000002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6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5397.1155239999998</v>
      </c>
      <c r="I75" s="30">
        <f>'Cena na poramnuvanje'!I75*'Sreden kurs'!$D$19</f>
        <v>6151.8751259999999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4" t="str">
        <f>'Cena na poramnuvanje'!B76:B79</f>
        <v>19.05.2021</v>
      </c>
      <c r="C76" s="6" t="s">
        <v>26</v>
      </c>
      <c r="D76" s="28">
        <f>'Cena na poramnuvanje'!D76*'Sreden kurs'!$D$20</f>
        <v>0</v>
      </c>
      <c r="E76" s="28">
        <f>'Cena na poramnuvanje'!E76*'Sreden kurs'!$D$20</f>
        <v>5777.5448499999993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5777.5448499999993</v>
      </c>
      <c r="L76" s="28">
        <f>'Cena na poramnuvanje'!L76*'Sreden kurs'!$D$20</f>
        <v>0</v>
      </c>
      <c r="M76" s="28">
        <f>'Cena na poramnuvanje'!M76*'Sreden kurs'!$D$20</f>
        <v>0</v>
      </c>
      <c r="N76" s="28">
        <f>'Cena na poramnuvanje'!N76*'Sreden kurs'!$D$20</f>
        <v>0</v>
      </c>
      <c r="O76" s="28">
        <f>'Cena na poramnuvanje'!O76*'Sreden kurs'!$D$20</f>
        <v>0</v>
      </c>
      <c r="P76" s="28">
        <f>'Cena na poramnuvanje'!P76*'Sreden kurs'!$D$20</f>
        <v>0</v>
      </c>
      <c r="Q76" s="28">
        <f>'Cena na poramnuvanje'!Q76*'Sreden kurs'!$D$20</f>
        <v>0</v>
      </c>
      <c r="R76" s="28">
        <f>'Cena na poramnuvanje'!R76*'Sreden kurs'!$D$20</f>
        <v>5777.5448500000002</v>
      </c>
      <c r="S76" s="28">
        <f>'Cena na poramnuvanje'!S76*'Sreden kurs'!$D$20</f>
        <v>0</v>
      </c>
      <c r="T76" s="28">
        <f>'Cena na poramnuvanje'!T76*'Sreden kurs'!$D$20</f>
        <v>5777.5448499999993</v>
      </c>
      <c r="U76" s="28">
        <f>'Cena na poramnuvanje'!U76*'Sreden kurs'!$D$20</f>
        <v>0</v>
      </c>
      <c r="V76" s="28">
        <f>'Cena na poramnuvanje'!V76*'Sreden kurs'!$D$20</f>
        <v>5777.5448499999993</v>
      </c>
      <c r="W76" s="28">
        <f>'Cena na poramnuvanje'!W76*'Sreden kurs'!$D$20</f>
        <v>0</v>
      </c>
      <c r="X76" s="28">
        <f>'Cena na poramnuvanje'!X76*'Sreden kurs'!$D$20</f>
        <v>0</v>
      </c>
      <c r="Y76" s="28">
        <f>'Cena na poramnuvanje'!Y76*'Sreden kurs'!$D$20</f>
        <v>5777.5448499999993</v>
      </c>
      <c r="Z76" s="28">
        <f>'Cena na poramnuvanje'!Z76*'Sreden kurs'!$D$20</f>
        <v>5777.5448499999993</v>
      </c>
      <c r="AA76" s="29">
        <f>'Cena na poramnuvanje'!AA76*'Sreden kurs'!$D$20</f>
        <v>5777.5448500000002</v>
      </c>
    </row>
    <row r="77" spans="2:27" x14ac:dyDescent="0.25">
      <c r="B77" s="65"/>
      <c r="C77" s="6" t="s">
        <v>27</v>
      </c>
      <c r="D77" s="28">
        <f>'Cena na poramnuvanje'!D77*'Sreden kurs'!$D$20</f>
        <v>1598.1749638211379</v>
      </c>
      <c r="E77" s="28">
        <f>'Cena na poramnuvanje'!E77*'Sreden kurs'!$D$20</f>
        <v>0</v>
      </c>
      <c r="F77" s="28">
        <f>'Cena na poramnuvanje'!F77*'Sreden kurs'!$D$20</f>
        <v>0</v>
      </c>
      <c r="G77" s="28">
        <f>'Cena na poramnuvanje'!G77*'Sreden kurs'!$D$20</f>
        <v>0</v>
      </c>
      <c r="H77" s="28">
        <f>'Cena na poramnuvanje'!H77*'Sreden kurs'!$D$20</f>
        <v>1158.7070999999999</v>
      </c>
      <c r="I77" s="28">
        <f>'Cena na poramnuvanje'!I77*'Sreden kurs'!$D$20</f>
        <v>1273.7167750000001</v>
      </c>
      <c r="J77" s="28">
        <f>'Cena na poramnuvanje'!J77*'Sreden kurs'!$D$20</f>
        <v>2535.1330499999995</v>
      </c>
      <c r="K77" s="28">
        <f>'Cena na poramnuvanje'!K77*'Sreden kurs'!$D$20</f>
        <v>0</v>
      </c>
      <c r="L77" s="28">
        <f>'Cena na poramnuvanje'!L77*'Sreden kurs'!$D$20</f>
        <v>2975.4909499999999</v>
      </c>
      <c r="M77" s="28">
        <f>'Cena na poramnuvanje'!M77*'Sreden kurs'!$D$20</f>
        <v>2762.6923000000002</v>
      </c>
      <c r="N77" s="28">
        <f>'Cena na poramnuvanje'!N77*'Sreden kurs'!$D$20</f>
        <v>1532.0272749999999</v>
      </c>
      <c r="O77" s="28">
        <f>'Cena na poramnuvanje'!O77*'Sreden kurs'!$D$20</f>
        <v>1496.3558249999999</v>
      </c>
      <c r="P77" s="28">
        <f>'Cena na poramnuvanje'!P77*'Sreden kurs'!$D$20</f>
        <v>1402.8720249999999</v>
      </c>
      <c r="Q77" s="28">
        <f>'Cena na poramnuvanje'!Q77*'Sreden kurs'!$D$20</f>
        <v>1303.8529999999998</v>
      </c>
      <c r="R77" s="28">
        <f>'Cena na poramnuvanje'!R77*'Sreden kurs'!$D$20</f>
        <v>0</v>
      </c>
      <c r="S77" s="28">
        <f>'Cena na poramnuvanje'!S77*'Sreden kurs'!$D$20</f>
        <v>2028.9674750000001</v>
      </c>
      <c r="T77" s="28">
        <f>'Cena na poramnuvanje'!T77*'Sreden kurs'!$D$20</f>
        <v>0</v>
      </c>
      <c r="U77" s="28">
        <f>'Cena na poramnuvanje'!U77*'Sreden kurs'!$D$20</f>
        <v>2231.3107</v>
      </c>
      <c r="V77" s="28">
        <f>'Cena na poramnuvanje'!V77*'Sreden kurs'!$D$20</f>
        <v>0</v>
      </c>
      <c r="W77" s="28">
        <f>'Cena na poramnuvanje'!W77*'Sreden kurs'!$D$20</f>
        <v>1679.6332749999999</v>
      </c>
      <c r="X77" s="28">
        <f>'Cena na poramnuvanje'!X77*'Sreden kurs'!$D$20</f>
        <v>2917.0635750000001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 x14ac:dyDescent="0.25">
      <c r="B78" s="65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1922.5681500000001</v>
      </c>
      <c r="G78" s="28">
        <f>'Cena na poramnuvanje'!G78*'Sreden kurs'!$D$20</f>
        <v>1901.6573000000001</v>
      </c>
      <c r="H78" s="28">
        <f>'Cena na poramnuvanje'!H78*'Sreden kurs'!$D$20</f>
        <v>0</v>
      </c>
      <c r="I78" s="28">
        <f>'Cena na poramnuvanje'!I78*'Sreden kurs'!$D$20</f>
        <v>0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6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5767.0894249999992</v>
      </c>
      <c r="G79" s="30">
        <f>'Cena na poramnuvanje'!G79*'Sreden kurs'!$D$20</f>
        <v>5704.3568749999995</v>
      </c>
      <c r="H79" s="30">
        <f>'Cena na poramnuvanje'!H79*'Sreden kurs'!$D$20</f>
        <v>0</v>
      </c>
      <c r="I79" s="30">
        <f>'Cena na poramnuvanje'!I79*'Sreden kurs'!$D$20</f>
        <v>0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4" t="str">
        <f>'Cena na poramnuvanje'!B80:B83</f>
        <v>20.05.2021</v>
      </c>
      <c r="C80" s="6" t="s">
        <v>26</v>
      </c>
      <c r="D80" s="28">
        <f>'Cena na poramnuvanje'!D80*'Sreden kurs'!$D$21</f>
        <v>0</v>
      </c>
      <c r="E80" s="28">
        <f>'Cena na poramnuvanje'!E80*'Sreden kurs'!$D$21</f>
        <v>5776.9154520000011</v>
      </c>
      <c r="F80" s="28">
        <f>'Cena na poramnuvanje'!F80*'Sreden kurs'!$D$21</f>
        <v>5617.6413299999995</v>
      </c>
      <c r="G80" s="28">
        <f>'Cena na poramnuvanje'!G80*'Sreden kurs'!$D$21</f>
        <v>0</v>
      </c>
      <c r="H80" s="28">
        <f>'Cena na poramnuvanje'!H80*'Sreden kurs'!$D$21</f>
        <v>0</v>
      </c>
      <c r="I80" s="28">
        <f>'Cena na poramnuvanje'!I80*'Sreden kurs'!$D$21</f>
        <v>0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5776.9154520000011</v>
      </c>
      <c r="M80" s="28">
        <f>'Cena na poramnuvanje'!M80*'Sreden kurs'!$D$21</f>
        <v>0</v>
      </c>
      <c r="N80" s="28">
        <f>'Cena na poramnuvanje'!N80*'Sreden kurs'!$D$21</f>
        <v>0</v>
      </c>
      <c r="O80" s="28">
        <f>'Cena na poramnuvanje'!O80*'Sreden kurs'!$D$21</f>
        <v>0</v>
      </c>
      <c r="P80" s="28">
        <f>'Cena na poramnuvanje'!P80*'Sreden kurs'!$D$21</f>
        <v>0</v>
      </c>
      <c r="Q80" s="28">
        <f>'Cena na poramnuvanje'!Q80*'Sreden kurs'!$D$21</f>
        <v>0</v>
      </c>
      <c r="R80" s="28">
        <f>'Cena na poramnuvanje'!R80*'Sreden kurs'!$D$21</f>
        <v>5626.2507420000002</v>
      </c>
      <c r="S80" s="28">
        <f>'Cena na poramnuvanje'!S80*'Sreden kurs'!$D$21</f>
        <v>0</v>
      </c>
      <c r="T80" s="28">
        <f>'Cena na poramnuvanje'!T80*'Sreden kurs'!$D$21</f>
        <v>5607.8020019999994</v>
      </c>
      <c r="U80" s="28">
        <f>'Cena na poramnuvanje'!U80*'Sreden kurs'!$D$21</f>
        <v>0</v>
      </c>
      <c r="V80" s="28">
        <f>'Cena na poramnuvanje'!V80*'Sreden kurs'!$D$21</f>
        <v>5776.9154520000011</v>
      </c>
      <c r="W80" s="28">
        <f>'Cena na poramnuvanje'!W80*'Sreden kurs'!$D$21</f>
        <v>5256.7126398381852</v>
      </c>
      <c r="X80" s="28">
        <f>'Cena na poramnuvanje'!X80*'Sreden kurs'!$D$21</f>
        <v>5254.48561533053</v>
      </c>
      <c r="Y80" s="28">
        <f>'Cena na poramnuvanje'!Y80*'Sreden kurs'!$D$21</f>
        <v>5776.9154520000002</v>
      </c>
      <c r="Z80" s="28">
        <f>'Cena na poramnuvanje'!Z80*'Sreden kurs'!$D$21</f>
        <v>0</v>
      </c>
      <c r="AA80" s="29">
        <f>'Cena na poramnuvanje'!AA80*'Sreden kurs'!$D$21</f>
        <v>0</v>
      </c>
    </row>
    <row r="81" spans="2:27" x14ac:dyDescent="0.25">
      <c r="B81" s="65"/>
      <c r="C81" s="6" t="s">
        <v>27</v>
      </c>
      <c r="D81" s="28">
        <f>'Cena na poramnuvanje'!D81*'Sreden kurs'!$D$21</f>
        <v>2153.5829160000008</v>
      </c>
      <c r="E81" s="28">
        <f>'Cena na poramnuvanje'!E81*'Sreden kurs'!$D$21</f>
        <v>0</v>
      </c>
      <c r="F81" s="28">
        <f>'Cena na poramnuvanje'!F81*'Sreden kurs'!$D$21</f>
        <v>0</v>
      </c>
      <c r="G81" s="28">
        <f>'Cena na poramnuvanje'!G81*'Sreden kurs'!$D$21</f>
        <v>0</v>
      </c>
      <c r="H81" s="28">
        <f>'Cena na poramnuvanje'!H81*'Sreden kurs'!$D$21</f>
        <v>0</v>
      </c>
      <c r="I81" s="28">
        <f>'Cena na poramnuvanje'!I81*'Sreden kurs'!$D$21</f>
        <v>2075.4832500000002</v>
      </c>
      <c r="J81" s="28">
        <f>'Cena na poramnuvanje'!J81*'Sreden kurs'!$D$21</f>
        <v>2460.446958</v>
      </c>
      <c r="K81" s="28">
        <f>'Cena na poramnuvanje'!K81*'Sreden kurs'!$D$21</f>
        <v>2945.6488200000003</v>
      </c>
      <c r="L81" s="28">
        <f>'Cena na poramnuvanje'!L81*'Sreden kurs'!$D$21</f>
        <v>0</v>
      </c>
      <c r="M81" s="28">
        <f>'Cena na poramnuvanje'!M81*'Sreden kurs'!$D$21</f>
        <v>2679.9869640000002</v>
      </c>
      <c r="N81" s="28">
        <f>'Cena na poramnuvanje'!N81*'Sreden kurs'!$D$21</f>
        <v>1645.2279093782304</v>
      </c>
      <c r="O81" s="28">
        <f>'Cena na poramnuvanje'!O81*'Sreden kurs'!$D$21</f>
        <v>1391.0349960000001</v>
      </c>
      <c r="P81" s="28">
        <f>'Cena na poramnuvanje'!P81*'Sreden kurs'!$D$21</f>
        <v>2124.0649320000002</v>
      </c>
      <c r="Q81" s="28">
        <f>'Cena na poramnuvanje'!Q81*'Sreden kurs'!$D$21</f>
        <v>1206.7069192590798</v>
      </c>
      <c r="R81" s="28">
        <f>'Cena na poramnuvanje'!R81*'Sreden kurs'!$D$21</f>
        <v>0</v>
      </c>
      <c r="S81" s="28">
        <f>'Cena na poramnuvanje'!S81*'Sreden kurs'!$D$21</f>
        <v>1857.7881180000002</v>
      </c>
      <c r="T81" s="28">
        <f>'Cena na poramnuvanje'!T81*'Sreden kurs'!$D$21</f>
        <v>0</v>
      </c>
      <c r="U81" s="28">
        <f>'Cena na poramnuvanje'!U81*'Sreden kurs'!$D$21</f>
        <v>2017.06224</v>
      </c>
      <c r="V81" s="28">
        <f>'Cena na poramnuvanje'!V81*'Sreden kurs'!$D$21</f>
        <v>0</v>
      </c>
      <c r="W81" s="28">
        <f>'Cena na poramnuvanje'!W81*'Sreden kurs'!$D$21</f>
        <v>0</v>
      </c>
      <c r="X81" s="28">
        <f>'Cena na poramnuvanje'!X81*'Sreden kurs'!$D$21</f>
        <v>0</v>
      </c>
      <c r="Y81" s="28">
        <f>'Cena na poramnuvanje'!Y81*'Sreden kurs'!$D$21</f>
        <v>0</v>
      </c>
      <c r="Z81" s="28">
        <f>'Cena na poramnuvanje'!Z81*'Sreden kurs'!$D$21</f>
        <v>2336.8404</v>
      </c>
      <c r="AA81" s="29">
        <f>'Cena na poramnuvanje'!AA81*'Sreden kurs'!$D$21</f>
        <v>1459.0546982608696</v>
      </c>
    </row>
    <row r="82" spans="2:27" x14ac:dyDescent="0.25">
      <c r="B82" s="65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1831.9598820000001</v>
      </c>
      <c r="H82" s="28">
        <f>'Cena na poramnuvanje'!H82*'Sreden kurs'!$D$21</f>
        <v>1865.7825720000001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6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5495.2646880000002</v>
      </c>
      <c r="H83" s="30">
        <f>'Cena na poramnuvanje'!H83*'Sreden kurs'!$D$21</f>
        <v>5597.3477160000002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4" t="str">
        <f>'Cena na poramnuvanje'!B84:B87</f>
        <v>21.05.2021</v>
      </c>
      <c r="C84" s="6" t="s">
        <v>26</v>
      </c>
      <c r="D84" s="28">
        <f>'Cena na poramnuvanje'!D84*'Sreden kurs'!$D$22</f>
        <v>4839.0415499999999</v>
      </c>
      <c r="E84" s="28">
        <f>'Cena na poramnuvanje'!E84*'Sreden kurs'!$D$22</f>
        <v>0</v>
      </c>
      <c r="F84" s="28">
        <f>'Cena na poramnuvanje'!F84*'Sreden kurs'!$D$22</f>
        <v>0</v>
      </c>
      <c r="G84" s="28">
        <f>'Cena na poramnuvanje'!G84*'Sreden kurs'!$D$22</f>
        <v>0</v>
      </c>
      <c r="H84" s="28">
        <f>'Cena na poramnuvanje'!H84*'Sreden kurs'!$D$22</f>
        <v>0</v>
      </c>
      <c r="I84" s="28">
        <f>'Cena na poramnuvanje'!I84*'Sreden kurs'!$D$22</f>
        <v>0</v>
      </c>
      <c r="J84" s="28">
        <f>'Cena na poramnuvanje'!J84*'Sreden kurs'!$D$22</f>
        <v>5338.3809499999998</v>
      </c>
      <c r="K84" s="28">
        <f>'Cena na poramnuvanje'!K84*'Sreden kurs'!$D$22</f>
        <v>0</v>
      </c>
      <c r="L84" s="28">
        <f>'Cena na poramnuvanje'!L84*'Sreden kurs'!$D$22</f>
        <v>0</v>
      </c>
      <c r="M84" s="28">
        <f>'Cena na poramnuvanje'!M84*'Sreden kurs'!$D$22</f>
        <v>5159.4304999999995</v>
      </c>
      <c r="N84" s="28">
        <f>'Cena na poramnuvanje'!N84*'Sreden kurs'!$D$22</f>
        <v>4566.0037499999999</v>
      </c>
      <c r="O84" s="28">
        <f>'Cena na poramnuvanje'!O84*'Sreden kurs'!$D$22</f>
        <v>4890.6973499999995</v>
      </c>
      <c r="P84" s="28">
        <f>'Cena na poramnuvanje'!P84*'Sreden kurs'!$D$22</f>
        <v>0</v>
      </c>
      <c r="Q84" s="28">
        <f>'Cena na poramnuvanje'!Q84*'Sreden kurs'!$D$22</f>
        <v>0</v>
      </c>
      <c r="R84" s="28">
        <f>'Cena na poramnuvanje'!R84*'Sreden kurs'!$D$22</f>
        <v>0</v>
      </c>
      <c r="S84" s="28">
        <f>'Cena na poramnuvanje'!S84*'Sreden kurs'!$D$22</f>
        <v>0</v>
      </c>
      <c r="T84" s="28">
        <f>'Cena na poramnuvanje'!T84*'Sreden kurs'!$D$22</f>
        <v>0</v>
      </c>
      <c r="U84" s="28">
        <f>'Cena na poramnuvanje'!U84*'Sreden kurs'!$D$22</f>
        <v>0</v>
      </c>
      <c r="V84" s="28">
        <f>'Cena na poramnuvanje'!V84*'Sreden kurs'!$D$22</f>
        <v>0</v>
      </c>
      <c r="W84" s="28">
        <f>'Cena na poramnuvanje'!W84*'Sreden kurs'!$D$22</f>
        <v>0</v>
      </c>
      <c r="X84" s="28">
        <f>'Cena na poramnuvanje'!X84*'Sreden kurs'!$D$22</f>
        <v>0</v>
      </c>
      <c r="Y84" s="28">
        <f>'Cena na poramnuvanje'!Y84*'Sreden kurs'!$D$22</f>
        <v>5776.8403000000008</v>
      </c>
      <c r="Z84" s="28">
        <f>'Cena na poramnuvanje'!Z84*'Sreden kurs'!$D$22</f>
        <v>0</v>
      </c>
      <c r="AA84" s="29">
        <f>'Cena na poramnuvanje'!AA84*'Sreden kurs'!$D$22</f>
        <v>4495.8994499999999</v>
      </c>
    </row>
    <row r="85" spans="2:27" x14ac:dyDescent="0.25">
      <c r="B85" s="65"/>
      <c r="C85" s="6" t="s">
        <v>27</v>
      </c>
      <c r="D85" s="28">
        <f>'Cena na poramnuvanje'!D85*'Sreden kurs'!$D$22</f>
        <v>0</v>
      </c>
      <c r="E85" s="28">
        <f>'Cena na poramnuvanje'!E85*'Sreden kurs'!$D$22</f>
        <v>833.87220000000002</v>
      </c>
      <c r="F85" s="28">
        <f>'Cena na poramnuvanje'!F85*'Sreden kurs'!$D$22</f>
        <v>701.04300000000001</v>
      </c>
      <c r="G85" s="28">
        <f>'Cena na poramnuvanje'!G85*'Sreden kurs'!$D$22</f>
        <v>0</v>
      </c>
      <c r="H85" s="28">
        <f>'Cena na poramnuvanje'!H85*'Sreden kurs'!$D$22</f>
        <v>0</v>
      </c>
      <c r="I85" s="28">
        <f>'Cena na poramnuvanje'!I85*'Sreden kurs'!$D$22</f>
        <v>0</v>
      </c>
      <c r="J85" s="28">
        <f>'Cena na poramnuvanje'!J85*'Sreden kurs'!$D$22</f>
        <v>0</v>
      </c>
      <c r="K85" s="28">
        <f>'Cena na poramnuvanje'!K85*'Sreden kurs'!$D$22</f>
        <v>2065.6170500000003</v>
      </c>
      <c r="L85" s="28">
        <f>'Cena na poramnuvanje'!L85*'Sreden kurs'!$D$22</f>
        <v>2068.6917999999996</v>
      </c>
      <c r="M85" s="28">
        <f>'Cena na poramnuvanje'!M85*'Sreden kurs'!$D$22</f>
        <v>0</v>
      </c>
      <c r="N85" s="28">
        <f>'Cena na poramnuvanje'!N85*'Sreden kurs'!$D$22</f>
        <v>0</v>
      </c>
      <c r="O85" s="28">
        <f>'Cena na poramnuvanje'!O85*'Sreden kurs'!$D$22</f>
        <v>0</v>
      </c>
      <c r="P85" s="28">
        <f>'Cena na poramnuvanje'!P85*'Sreden kurs'!$D$22</f>
        <v>1339.2411327956988</v>
      </c>
      <c r="Q85" s="28">
        <f>'Cena na poramnuvanje'!Q85*'Sreden kurs'!$D$22</f>
        <v>929.06945975609744</v>
      </c>
      <c r="R85" s="28">
        <f>'Cena na poramnuvanje'!R85*'Sreden kurs'!$D$22</f>
        <v>1427.9138999999998</v>
      </c>
      <c r="S85" s="28">
        <f>'Cena na poramnuvanje'!S85*'Sreden kurs'!$D$22</f>
        <v>1181.9132128554263</v>
      </c>
      <c r="T85" s="28">
        <f>'Cena na poramnuvanje'!T85*'Sreden kurs'!$D$22</f>
        <v>1144.4219499999999</v>
      </c>
      <c r="U85" s="28">
        <f>'Cena na poramnuvanje'!U85*'Sreden kurs'!$D$22</f>
        <v>1352.5476695344128</v>
      </c>
      <c r="V85" s="28">
        <f>'Cena na poramnuvanje'!V85*'Sreden kurs'!$D$22</f>
        <v>1261.2484356426619</v>
      </c>
      <c r="W85" s="28">
        <f>'Cena na poramnuvanje'!W85*'Sreden kurs'!$D$22</f>
        <v>1546.8730631520937</v>
      </c>
      <c r="X85" s="28">
        <f>'Cena na poramnuvanje'!X85*'Sreden kurs'!$D$22</f>
        <v>1394.0916500000001</v>
      </c>
      <c r="Y85" s="28">
        <f>'Cena na poramnuvanje'!Y85*'Sreden kurs'!$D$22</f>
        <v>0</v>
      </c>
      <c r="Z85" s="28">
        <f>'Cena na poramnuvanje'!Z85*'Sreden kurs'!$D$22</f>
        <v>1882.3619500000002</v>
      </c>
      <c r="AA85" s="29">
        <f>'Cena na poramnuvanje'!AA85*'Sreden kurs'!$D$22</f>
        <v>0</v>
      </c>
    </row>
    <row r="86" spans="2:27" x14ac:dyDescent="0.25">
      <c r="B86" s="65"/>
      <c r="C86" s="6" t="s">
        <v>28</v>
      </c>
      <c r="D86" s="28">
        <f>'Cena na poramnuvanje'!D86*'Sreden kurs'!$D$22</f>
        <v>0</v>
      </c>
      <c r="E86" s="28">
        <f>'Cena na poramnuvanje'!E86*'Sreden kurs'!$D$22</f>
        <v>0</v>
      </c>
      <c r="F86" s="28">
        <f>'Cena na poramnuvanje'!F86*'Sreden kurs'!$D$22</f>
        <v>0</v>
      </c>
      <c r="G86" s="28">
        <f>'Cena na poramnuvanje'!G86*'Sreden kurs'!$D$22</f>
        <v>1005.44325</v>
      </c>
      <c r="H86" s="28">
        <f>'Cena na poramnuvanje'!H86*'Sreden kurs'!$D$22</f>
        <v>954.40239999999994</v>
      </c>
      <c r="I86" s="28">
        <f>'Cena na poramnuvanje'!I86*'Sreden kurs'!$D$22</f>
        <v>1199.1524999999999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6"/>
      <c r="C87" s="9" t="s">
        <v>29</v>
      </c>
      <c r="D87" s="30">
        <f>'Cena na poramnuvanje'!D87*'Sreden kurs'!$D$22</f>
        <v>0</v>
      </c>
      <c r="E87" s="30">
        <f>'Cena na poramnuvanje'!E87*'Sreden kurs'!$D$22</f>
        <v>0</v>
      </c>
      <c r="F87" s="30">
        <f>'Cena na poramnuvanje'!F87*'Sreden kurs'!$D$22</f>
        <v>0</v>
      </c>
      <c r="G87" s="30">
        <f>'Cena na poramnuvanje'!G87*'Sreden kurs'!$D$22</f>
        <v>3016.3297499999999</v>
      </c>
      <c r="H87" s="30">
        <f>'Cena na poramnuvanje'!H87*'Sreden kurs'!$D$22</f>
        <v>2863.2071999999998</v>
      </c>
      <c r="I87" s="30">
        <f>'Cena na poramnuvanje'!I87*'Sreden kurs'!$D$22</f>
        <v>3597.4575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4" t="str">
        <f>'Cena na poramnuvanje'!B88:B91</f>
        <v>22.05.2021</v>
      </c>
      <c r="C88" s="6" t="s">
        <v>26</v>
      </c>
      <c r="D88" s="28">
        <f>'Cena na poramnuvanje'!D88*'Sreden kurs'!$D$23</f>
        <v>3504.5772539999998</v>
      </c>
      <c r="E88" s="28">
        <f>'Cena na poramnuvanje'!E88*'Sreden kurs'!$D$23</f>
        <v>3145.4487899999999</v>
      </c>
      <c r="F88" s="28">
        <f>'Cena na poramnuvanje'!F88*'Sreden kurs'!$D$23</f>
        <v>0</v>
      </c>
      <c r="G88" s="28">
        <f>'Cena na poramnuvanje'!G88*'Sreden kurs'!$D$23</f>
        <v>0</v>
      </c>
      <c r="H88" s="28">
        <f>'Cena na poramnuvanje'!H88*'Sreden kurs'!$D$23</f>
        <v>0</v>
      </c>
      <c r="I88" s="28">
        <f>'Cena na poramnuvanje'!I88*'Sreden kurs'!$D$23</f>
        <v>0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0</v>
      </c>
      <c r="M88" s="28">
        <f>'Cena na poramnuvanje'!M88*'Sreden kurs'!$D$23</f>
        <v>5776.8027240000001</v>
      </c>
      <c r="N88" s="28">
        <f>'Cena na poramnuvanje'!N88*'Sreden kurs'!$D$23</f>
        <v>0</v>
      </c>
      <c r="O88" s="28">
        <f>'Cena na poramnuvanje'!O88*'Sreden kurs'!$D$23</f>
        <v>5776.8027240000001</v>
      </c>
      <c r="P88" s="28">
        <f>'Cena na poramnuvanje'!P88*'Sreden kurs'!$D$23</f>
        <v>0</v>
      </c>
      <c r="Q88" s="28">
        <f>'Cena na poramnuvanje'!Q88*'Sreden kurs'!$D$23</f>
        <v>0</v>
      </c>
      <c r="R88" s="28">
        <f>'Cena na poramnuvanje'!R88*'Sreden kurs'!$D$23</f>
        <v>0</v>
      </c>
      <c r="S88" s="28">
        <f>'Cena na poramnuvanje'!S88*'Sreden kurs'!$D$23</f>
        <v>0</v>
      </c>
      <c r="T88" s="28">
        <f>'Cena na poramnuvanje'!T88*'Sreden kurs'!$D$23</f>
        <v>0</v>
      </c>
      <c r="U88" s="28">
        <f>'Cena na poramnuvanje'!U88*'Sreden kurs'!$D$23</f>
        <v>0</v>
      </c>
      <c r="V88" s="28">
        <f>'Cena na poramnuvanje'!V88*'Sreden kurs'!$D$23</f>
        <v>0</v>
      </c>
      <c r="W88" s="28">
        <f>'Cena na poramnuvanje'!W88*'Sreden kurs'!$D$23</f>
        <v>0</v>
      </c>
      <c r="X88" s="28">
        <f>'Cena na poramnuvanje'!X88*'Sreden kurs'!$D$23</f>
        <v>0</v>
      </c>
      <c r="Y88" s="28">
        <f>'Cena na poramnuvanje'!Y88*'Sreden kurs'!$D$23</f>
        <v>0</v>
      </c>
      <c r="Z88" s="28">
        <f>'Cena na poramnuvanje'!Z88*'Sreden kurs'!$D$23</f>
        <v>5064.0803099999994</v>
      </c>
      <c r="AA88" s="29">
        <f>'Cena na poramnuvanje'!AA88*'Sreden kurs'!$D$23</f>
        <v>0</v>
      </c>
    </row>
    <row r="89" spans="2:27" x14ac:dyDescent="0.25">
      <c r="B89" s="65"/>
      <c r="C89" s="6" t="s">
        <v>27</v>
      </c>
      <c r="D89" s="28">
        <f>'Cena na poramnuvanje'!D89*'Sreden kurs'!$D$23</f>
        <v>0</v>
      </c>
      <c r="E89" s="28">
        <f>'Cena na poramnuvanje'!E89*'Sreden kurs'!$D$23</f>
        <v>0</v>
      </c>
      <c r="F89" s="28">
        <f>'Cena na poramnuvanje'!F89*'Sreden kurs'!$D$23</f>
        <v>1228.0471619999998</v>
      </c>
      <c r="G89" s="28">
        <f>'Cena na poramnuvanje'!G89*'Sreden kurs'!$D$23</f>
        <v>1231.1218919999999</v>
      </c>
      <c r="H89" s="28">
        <f>'Cena na poramnuvanje'!H89*'Sreden kurs'!$D$23</f>
        <v>1231.1218919999999</v>
      </c>
      <c r="I89" s="28">
        <f>'Cena na poramnuvanje'!I89*'Sreden kurs'!$D$23</f>
        <v>922.41899999999998</v>
      </c>
      <c r="J89" s="28">
        <f>'Cena na poramnuvanje'!J89*'Sreden kurs'!$D$23</f>
        <v>1231.1218919999999</v>
      </c>
      <c r="K89" s="28">
        <f>'Cena na poramnuvanje'!K89*'Sreden kurs'!$D$23</f>
        <v>1681.8773100000001</v>
      </c>
      <c r="L89" s="28">
        <f>'Cena na poramnuvanje'!L89*'Sreden kurs'!$D$23</f>
        <v>1999.1894459999999</v>
      </c>
      <c r="M89" s="28">
        <f>'Cena na poramnuvanje'!M89*'Sreden kurs'!$D$23</f>
        <v>0</v>
      </c>
      <c r="N89" s="28">
        <f>'Cena na poramnuvanje'!N89*'Sreden kurs'!$D$23</f>
        <v>2004.72396</v>
      </c>
      <c r="O89" s="28">
        <f>'Cena na poramnuvanje'!O89*'Sreden kurs'!$D$23</f>
        <v>0</v>
      </c>
      <c r="P89" s="28">
        <f>'Cena na poramnuvanje'!P89*'Sreden kurs'!$D$23</f>
        <v>1586.0708999999999</v>
      </c>
      <c r="Q89" s="28">
        <f>'Cena na poramnuvanje'!Q89*'Sreden kurs'!$D$23</f>
        <v>1109.362584</v>
      </c>
      <c r="R89" s="28">
        <f>'Cena na poramnuvanje'!R89*'Sreden kurs'!$D$23</f>
        <v>996.82746600000007</v>
      </c>
      <c r="S89" s="28">
        <f>'Cena na poramnuvanje'!S89*'Sreden kurs'!$D$23</f>
        <v>1207.3076540759494</v>
      </c>
      <c r="T89" s="28">
        <f>'Cena na poramnuvanje'!T89*'Sreden kurs'!$D$23</f>
        <v>1722.4637460000001</v>
      </c>
      <c r="U89" s="28">
        <f>'Cena na poramnuvanje'!U89*'Sreden kurs'!$D$23</f>
        <v>1061.651654925816</v>
      </c>
      <c r="V89" s="28">
        <f>'Cena na poramnuvanje'!V89*'Sreden kurs'!$D$23</f>
        <v>1198.8092749090911</v>
      </c>
      <c r="W89" s="28">
        <f>'Cena na poramnuvanje'!W89*'Sreden kurs'!$D$23</f>
        <v>1143.2431802857143</v>
      </c>
      <c r="X89" s="28">
        <f>'Cena na poramnuvanje'!X89*'Sreden kurs'!$D$23</f>
        <v>1232.9667300000001</v>
      </c>
      <c r="Y89" s="28">
        <f>'Cena na poramnuvanje'!Y89*'Sreden kurs'!$D$23</f>
        <v>1996.114716</v>
      </c>
      <c r="Z89" s="28">
        <f>'Cena na poramnuvanje'!Z89*'Sreden kurs'!$D$23</f>
        <v>0</v>
      </c>
      <c r="AA89" s="29">
        <f>'Cena na poramnuvanje'!AA89*'Sreden kurs'!$D$23</f>
        <v>1236.0414600000001</v>
      </c>
    </row>
    <row r="90" spans="2:27" x14ac:dyDescent="0.25">
      <c r="B90" s="65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6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4" t="str">
        <f>'Cena na poramnuvanje'!B92:B95</f>
        <v>23.05.2021</v>
      </c>
      <c r="C92" s="6" t="s">
        <v>26</v>
      </c>
      <c r="D92" s="28">
        <f>'Cena na poramnuvanje'!D92*'Sreden kurs'!$D$24</f>
        <v>0</v>
      </c>
      <c r="E92" s="28">
        <f>'Cena na poramnuvanje'!E92*'Sreden kurs'!$D$24</f>
        <v>0</v>
      </c>
      <c r="F92" s="28">
        <f>'Cena na poramnuvanje'!F92*'Sreden kurs'!$D$24</f>
        <v>0</v>
      </c>
      <c r="G92" s="28">
        <f>'Cena na poramnuvanje'!G92*'Sreden kurs'!$D$24</f>
        <v>0</v>
      </c>
      <c r="H92" s="28">
        <f>'Cena na poramnuvanje'!H92*'Sreden kurs'!$D$24</f>
        <v>0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0</v>
      </c>
      <c r="L92" s="28">
        <f>'Cena na poramnuvanje'!L92*'Sreden kurs'!$D$24</f>
        <v>0</v>
      </c>
      <c r="M92" s="28">
        <f>'Cena na poramnuvanje'!M92*'Sreden kurs'!$D$24</f>
        <v>3830.7738545874122</v>
      </c>
      <c r="N92" s="28">
        <f>'Cena na poramnuvanje'!N92*'Sreden kurs'!$D$24</f>
        <v>4340.9038140000011</v>
      </c>
      <c r="O92" s="28">
        <f>'Cena na poramnuvanje'!O92*'Sreden kurs'!$D$24</f>
        <v>3998.9588647677724</v>
      </c>
      <c r="P92" s="28">
        <f>'Cena na poramnuvanje'!P92*'Sreden kurs'!$D$24</f>
        <v>4643.4572459999999</v>
      </c>
      <c r="Q92" s="28">
        <f>'Cena na poramnuvanje'!Q92*'Sreden kurs'!$D$24</f>
        <v>3669.3827820000006</v>
      </c>
      <c r="R92" s="28">
        <f>'Cena na poramnuvanje'!R92*'Sreden kurs'!$D$24</f>
        <v>0</v>
      </c>
      <c r="S92" s="28">
        <f>'Cena na poramnuvanje'!S92*'Sreden kurs'!$D$24</f>
        <v>0</v>
      </c>
      <c r="T92" s="28">
        <f>'Cena na poramnuvanje'!T92*'Sreden kurs'!$D$24</f>
        <v>0</v>
      </c>
      <c r="U92" s="28">
        <f>'Cena na poramnuvanje'!U92*'Sreden kurs'!$D$24</f>
        <v>0</v>
      </c>
      <c r="V92" s="28">
        <f>'Cena na poramnuvanje'!V92*'Sreden kurs'!$D$24</f>
        <v>3775.7684399999998</v>
      </c>
      <c r="W92" s="28">
        <f>'Cena na poramnuvanje'!W92*'Sreden kurs'!$D$24</f>
        <v>0</v>
      </c>
      <c r="X92" s="28">
        <f>'Cena na poramnuvanje'!X92*'Sreden kurs'!$D$24</f>
        <v>0</v>
      </c>
      <c r="Y92" s="28">
        <f>'Cena na poramnuvanje'!Y92*'Sreden kurs'!$D$24</f>
        <v>0</v>
      </c>
      <c r="Z92" s="28">
        <f>'Cena na poramnuvanje'!Z92*'Sreden kurs'!$D$24</f>
        <v>0</v>
      </c>
      <c r="AA92" s="29">
        <f>'Cena na poramnuvanje'!AA92*'Sreden kurs'!$D$24</f>
        <v>0</v>
      </c>
    </row>
    <row r="93" spans="2:27" x14ac:dyDescent="0.25">
      <c r="B93" s="65"/>
      <c r="C93" s="6" t="s">
        <v>27</v>
      </c>
      <c r="D93" s="28">
        <f>'Cena na poramnuvanje'!D93*'Sreden kurs'!$D$24</f>
        <v>733.63057800000001</v>
      </c>
      <c r="E93" s="28">
        <f>'Cena na poramnuvanje'!E93*'Sreden kurs'!$D$24</f>
        <v>964.85027400000001</v>
      </c>
      <c r="F93" s="28">
        <f>'Cena na poramnuvanje'!F93*'Sreden kurs'!$D$24</f>
        <v>804.96431399999994</v>
      </c>
      <c r="G93" s="28">
        <f>'Cena na poramnuvanje'!G93*'Sreden kurs'!$D$24</f>
        <v>0</v>
      </c>
      <c r="H93" s="28">
        <f>'Cena na poramnuvanje'!H93*'Sreden kurs'!$D$24</f>
        <v>0</v>
      </c>
      <c r="I93" s="28">
        <f>'Cena na poramnuvanje'!I93*'Sreden kurs'!$D$24</f>
        <v>0</v>
      </c>
      <c r="J93" s="28">
        <f>'Cena na poramnuvanje'!J93*'Sreden kurs'!$D$24</f>
        <v>0</v>
      </c>
      <c r="K93" s="28">
        <f>'Cena na poramnuvanje'!K93*'Sreden kurs'!$D$24</f>
        <v>798.81485399999985</v>
      </c>
      <c r="L93" s="28">
        <f>'Cena na poramnuvanje'!L93*'Sreden kurs'!$D$24</f>
        <v>645.69330000000002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922.41899999999998</v>
      </c>
      <c r="S93" s="28">
        <f>'Cena na poramnuvanje'!S93*'Sreden kurs'!$D$24</f>
        <v>907.04534999999998</v>
      </c>
      <c r="T93" s="28">
        <f>'Cena na poramnuvanje'!T93*'Sreden kurs'!$D$24</f>
        <v>1117.356882</v>
      </c>
      <c r="U93" s="28">
        <f>'Cena na poramnuvanje'!U93*'Sreden kurs'!$D$24</f>
        <v>1070.6209859999999</v>
      </c>
      <c r="V93" s="28">
        <f>'Cena na poramnuvanje'!V93*'Sreden kurs'!$D$24</f>
        <v>0</v>
      </c>
      <c r="W93" s="28">
        <f>'Cena na poramnuvanje'!W93*'Sreden kurs'!$D$24</f>
        <v>1079.8451759999998</v>
      </c>
      <c r="X93" s="28">
        <f>'Cena na poramnuvanje'!X93*'Sreden kurs'!$D$24</f>
        <v>1228.0471619999996</v>
      </c>
      <c r="Y93" s="28">
        <f>'Cena na poramnuvanje'!Y93*'Sreden kurs'!$D$24</f>
        <v>1259.409408</v>
      </c>
      <c r="Z93" s="28">
        <f>'Cena na poramnuvanje'!Z93*'Sreden kurs'!$D$24</f>
        <v>1540.1399104172262</v>
      </c>
      <c r="AA93" s="29">
        <f>'Cena na poramnuvanje'!AA93*'Sreden kurs'!$D$24</f>
        <v>1507.2326460000002</v>
      </c>
    </row>
    <row r="94" spans="2:27" x14ac:dyDescent="0.25">
      <c r="B94" s="65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894.74643000000003</v>
      </c>
      <c r="H94" s="28">
        <f>'Cena na poramnuvanje'!H94*'Sreden kurs'!$D$24</f>
        <v>894.13148399999989</v>
      </c>
      <c r="I94" s="28">
        <f>'Cena na poramnuvanje'!I94*'Sreden kurs'!$D$24</f>
        <v>432.92198400000001</v>
      </c>
      <c r="J94" s="28">
        <f>'Cena na poramnuvanje'!J94*'Sreden kurs'!$D$24</f>
        <v>458.74971599999998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6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2683.6243439999998</v>
      </c>
      <c r="H95" s="30">
        <f>'Cena na poramnuvanje'!H95*'Sreden kurs'!$D$24</f>
        <v>2681.7795059999999</v>
      </c>
      <c r="I95" s="30">
        <f>'Cena na poramnuvanje'!I95*'Sreden kurs'!$D$24</f>
        <v>1298.765952</v>
      </c>
      <c r="J95" s="30">
        <f>'Cena na poramnuvanje'!J95*'Sreden kurs'!$D$24</f>
        <v>1376.2491479999999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4" t="str">
        <f>'Cena na poramnuvanje'!B96:B99</f>
        <v>24.05.2021</v>
      </c>
      <c r="C96" s="6" t="s">
        <v>26</v>
      </c>
      <c r="D96" s="28">
        <f>'Cena na poramnuvanje'!D96*'Sreden kurs'!$D$25</f>
        <v>0</v>
      </c>
      <c r="E96" s="28">
        <f>'Cena na poramnuvanje'!E96*'Sreden kurs'!$D$25</f>
        <v>0</v>
      </c>
      <c r="F96" s="28">
        <f>'Cena na poramnuvanje'!F96*'Sreden kurs'!$D$25</f>
        <v>0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0</v>
      </c>
      <c r="L96" s="28">
        <f>'Cena na poramnuvanje'!L96*'Sreden kurs'!$D$25</f>
        <v>0</v>
      </c>
      <c r="M96" s="28">
        <f>'Cena na poramnuvanje'!M96*'Sreden kurs'!$D$25</f>
        <v>0</v>
      </c>
      <c r="N96" s="28">
        <f>'Cena na poramnuvanje'!N96*'Sreden kurs'!$D$25</f>
        <v>0</v>
      </c>
      <c r="O96" s="28">
        <f>'Cena na poramnuvanje'!O96*'Sreden kurs'!$D$25</f>
        <v>0</v>
      </c>
      <c r="P96" s="28">
        <f>'Cena na poramnuvanje'!P96*'Sreden kurs'!$D$25</f>
        <v>0</v>
      </c>
      <c r="Q96" s="28">
        <f>'Cena na poramnuvanje'!Q96*'Sreden kurs'!$D$25</f>
        <v>0</v>
      </c>
      <c r="R96" s="28">
        <f>'Cena na poramnuvanje'!R96*'Sreden kurs'!$D$25</f>
        <v>4890.6655380000002</v>
      </c>
      <c r="S96" s="28">
        <f>'Cena na poramnuvanje'!S96*'Sreden kurs'!$D$25</f>
        <v>0</v>
      </c>
      <c r="T96" s="28">
        <f>'Cena na poramnuvanje'!T96*'Sreden kurs'!$D$25</f>
        <v>0</v>
      </c>
      <c r="U96" s="28">
        <f>'Cena na poramnuvanje'!U96*'Sreden kurs'!$D$25</f>
        <v>0</v>
      </c>
      <c r="V96" s="28">
        <f>'Cena na poramnuvanje'!V96*'Sreden kurs'!$D$25</f>
        <v>0</v>
      </c>
      <c r="W96" s="28">
        <f>'Cena na poramnuvanje'!W96*'Sreden kurs'!$D$25</f>
        <v>0</v>
      </c>
      <c r="X96" s="28">
        <f>'Cena na poramnuvanje'!X96*'Sreden kurs'!$D$25</f>
        <v>0</v>
      </c>
      <c r="Y96" s="28">
        <f>'Cena na poramnuvanje'!Y96*'Sreden kurs'!$D$25</f>
        <v>0</v>
      </c>
      <c r="Z96" s="28">
        <f>'Cena na poramnuvanje'!Z96*'Sreden kurs'!$D$25</f>
        <v>5776.8027239999992</v>
      </c>
      <c r="AA96" s="29">
        <f>'Cena na poramnuvanje'!AA96*'Sreden kurs'!$D$25</f>
        <v>5361.099228</v>
      </c>
    </row>
    <row r="97" spans="2:27" x14ac:dyDescent="0.25">
      <c r="B97" s="65"/>
      <c r="C97" s="6" t="s">
        <v>27</v>
      </c>
      <c r="D97" s="28">
        <f>'Cena na poramnuvanje'!D97*'Sreden kurs'!$D$25</f>
        <v>956.6975401310043</v>
      </c>
      <c r="E97" s="28">
        <f>'Cena na poramnuvanje'!E97*'Sreden kurs'!$D$25</f>
        <v>876.29804999999988</v>
      </c>
      <c r="F97" s="28">
        <f>'Cena na poramnuvanje'!F97*'Sreden kurs'!$D$25</f>
        <v>798.81485399999997</v>
      </c>
      <c r="G97" s="28">
        <f>'Cena na poramnuvanje'!G97*'Sreden kurs'!$D$25</f>
        <v>0</v>
      </c>
      <c r="H97" s="28">
        <f>'Cena na poramnuvanje'!H97*'Sreden kurs'!$D$25</f>
        <v>0</v>
      </c>
      <c r="I97" s="28">
        <f>'Cena na poramnuvanje'!I97*'Sreden kurs'!$D$25</f>
        <v>0</v>
      </c>
      <c r="J97" s="28">
        <f>'Cena na poramnuvanje'!J97*'Sreden kurs'!$D$25</f>
        <v>1304.3004659999999</v>
      </c>
      <c r="K97" s="28">
        <f>'Cena na poramnuvanje'!K97*'Sreden kurs'!$D$25</f>
        <v>2053.3046939999999</v>
      </c>
      <c r="L97" s="28">
        <f>'Cena na poramnuvanje'!L97*'Sreden kurs'!$D$25</f>
        <v>1505.3635912756617</v>
      </c>
      <c r="M97" s="28">
        <f>'Cena na poramnuvanje'!M97*'Sreden kurs'!$D$25</f>
        <v>1276.1542802038698</v>
      </c>
      <c r="N97" s="28">
        <f>'Cena na poramnuvanje'!N97*'Sreden kurs'!$D$25</f>
        <v>887.36707799999999</v>
      </c>
      <c r="O97" s="28">
        <f>'Cena na poramnuvanje'!O97*'Sreden kurs'!$D$25</f>
        <v>1072.9042749244711</v>
      </c>
      <c r="P97" s="28">
        <f>'Cena na poramnuvanje'!P97*'Sreden kurs'!$D$25</f>
        <v>1167.4106334769308</v>
      </c>
      <c r="Q97" s="28">
        <f>'Cena na poramnuvanje'!Q97*'Sreden kurs'!$D$25</f>
        <v>868.91869800000006</v>
      </c>
      <c r="R97" s="28">
        <f>'Cena na poramnuvanje'!R97*'Sreden kurs'!$D$25</f>
        <v>0</v>
      </c>
      <c r="S97" s="28">
        <f>'Cena na poramnuvanje'!S97*'Sreden kurs'!$D$25</f>
        <v>1379.5898005945944</v>
      </c>
      <c r="T97" s="28">
        <f>'Cena na poramnuvanje'!T97*'Sreden kurs'!$D$25</f>
        <v>2151.6960539999995</v>
      </c>
      <c r="U97" s="28">
        <f>'Cena na poramnuvanje'!U97*'Sreden kurs'!$D$25</f>
        <v>2146.7764859999997</v>
      </c>
      <c r="V97" s="28">
        <f>'Cena na poramnuvanje'!V97*'Sreden kurs'!$D$25</f>
        <v>1807.1493538535647</v>
      </c>
      <c r="W97" s="28">
        <f>'Cena na poramnuvanje'!W97*'Sreden kurs'!$D$25</f>
        <v>1457.42202</v>
      </c>
      <c r="X97" s="28">
        <f>'Cena na poramnuvanje'!X97*'Sreden kurs'!$D$25</f>
        <v>1580.335756652742</v>
      </c>
      <c r="Y97" s="28">
        <f>'Cena na poramnuvanje'!Y97*'Sreden kurs'!$D$25</f>
        <v>2278.3749300000004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5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442.76112000000001</v>
      </c>
      <c r="H98" s="28">
        <f>'Cena na poramnuvanje'!H98*'Sreden kurs'!$D$25</f>
        <v>461.20949999999999</v>
      </c>
      <c r="I98" s="28">
        <f>'Cena na poramnuvanje'!I98*'Sreden kurs'!$D$25</f>
        <v>419.39317199999999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6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1328.2833600000001</v>
      </c>
      <c r="H99" s="30">
        <f>'Cena na poramnuvanje'!H99*'Sreden kurs'!$D$25</f>
        <v>1383.6285</v>
      </c>
      <c r="I99" s="30">
        <f>'Cena na poramnuvanje'!I99*'Sreden kurs'!$D$25</f>
        <v>1258.1795159999999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4" t="str">
        <f>'Cena na poramnuvanje'!B100:B103</f>
        <v>25.05.2021</v>
      </c>
      <c r="C100" s="6" t="s">
        <v>26</v>
      </c>
      <c r="D100" s="28">
        <f>'Cena na poramnuvanje'!D100*'Sreden kurs'!$D$26</f>
        <v>0</v>
      </c>
      <c r="E100" s="28">
        <f>'Cena na poramnuvanje'!E100*'Sreden kurs'!$D$26</f>
        <v>0</v>
      </c>
      <c r="F100" s="28">
        <f>'Cena na poramnuvanje'!F100*'Sreden kurs'!$D$26</f>
        <v>0</v>
      </c>
      <c r="G100" s="28">
        <f>'Cena na poramnuvanje'!G100*'Sreden kurs'!$D$26</f>
        <v>0</v>
      </c>
      <c r="H100" s="28">
        <f>'Cena na poramnuvanje'!H100*'Sreden kurs'!$D$26</f>
        <v>0</v>
      </c>
      <c r="I100" s="28">
        <f>'Cena na poramnuvanje'!I100*'Sreden kurs'!$D$26</f>
        <v>0</v>
      </c>
      <c r="J100" s="28">
        <f>'Cena na poramnuvanje'!J100*'Sreden kurs'!$D$26</f>
        <v>0</v>
      </c>
      <c r="K100" s="28">
        <f>'Cena na poramnuvanje'!K100*'Sreden kurs'!$D$26</f>
        <v>0</v>
      </c>
      <c r="L100" s="28">
        <f>'Cena na poramnuvanje'!L100*'Sreden kurs'!$D$26</f>
        <v>5147.8563329933158</v>
      </c>
      <c r="M100" s="28">
        <f>'Cena na poramnuvanje'!M100*'Sreden kurs'!$D$26</f>
        <v>5094.0699550126574</v>
      </c>
      <c r="N100" s="28">
        <f>'Cena na poramnuvanje'!N100*'Sreden kurs'!$D$26</f>
        <v>5776.8027240000001</v>
      </c>
      <c r="O100" s="28">
        <f>'Cena na poramnuvanje'!O100*'Sreden kurs'!$D$26</f>
        <v>5776.8027240000001</v>
      </c>
      <c r="P100" s="28">
        <f>'Cena na poramnuvanje'!P100*'Sreden kurs'!$D$26</f>
        <v>0</v>
      </c>
      <c r="Q100" s="28">
        <f>'Cena na poramnuvanje'!Q100*'Sreden kurs'!$D$26</f>
        <v>0</v>
      </c>
      <c r="R100" s="28">
        <f>'Cena na poramnuvanje'!R100*'Sreden kurs'!$D$26</f>
        <v>5090.8240217748689</v>
      </c>
      <c r="S100" s="28">
        <f>'Cena na poramnuvanje'!S100*'Sreden kurs'!$D$26</f>
        <v>5000.3504300952382</v>
      </c>
      <c r="T100" s="28">
        <f>'Cena na poramnuvanje'!T100*'Sreden kurs'!$D$26</f>
        <v>5776.8027240000001</v>
      </c>
      <c r="U100" s="28">
        <f>'Cena na poramnuvanje'!U100*'Sreden kurs'!$D$26</f>
        <v>5776.8027240000001</v>
      </c>
      <c r="V100" s="28">
        <f>'Cena na poramnuvanje'!V100*'Sreden kurs'!$D$26</f>
        <v>5776.8027240000001</v>
      </c>
      <c r="W100" s="28">
        <f>'Cena na poramnuvanje'!W100*'Sreden kurs'!$D$26</f>
        <v>0</v>
      </c>
      <c r="X100" s="28">
        <f>'Cena na poramnuvanje'!X100*'Sreden kurs'!$D$26</f>
        <v>5776.802724000001</v>
      </c>
      <c r="Y100" s="28">
        <f>'Cena na poramnuvanje'!Y100*'Sreden kurs'!$D$26</f>
        <v>5776.8027240000001</v>
      </c>
      <c r="Z100" s="28">
        <f>'Cena na poramnuvanje'!Z100*'Sreden kurs'!$D$26</f>
        <v>5348.4883133382345</v>
      </c>
      <c r="AA100" s="29">
        <f>'Cena na poramnuvanje'!AA100*'Sreden kurs'!$D$26</f>
        <v>5000.1259259999997</v>
      </c>
    </row>
    <row r="101" spans="2:27" x14ac:dyDescent="0.25">
      <c r="B101" s="65"/>
      <c r="C101" s="6" t="s">
        <v>27</v>
      </c>
      <c r="D101" s="28">
        <f>'Cena na poramnuvanje'!D101*'Sreden kurs'!$D$26</f>
        <v>1012.8160619999999</v>
      </c>
      <c r="E101" s="28">
        <f>'Cena na poramnuvanje'!E101*'Sreden kurs'!$D$26</f>
        <v>1543.5144600000003</v>
      </c>
      <c r="F101" s="28">
        <f>'Cena na poramnuvanje'!F101*'Sreden kurs'!$D$26</f>
        <v>0</v>
      </c>
      <c r="G101" s="28">
        <f>'Cena na poramnuvanje'!G101*'Sreden kurs'!$D$26</f>
        <v>0</v>
      </c>
      <c r="H101" s="28">
        <f>'Cena na poramnuvanje'!H101*'Sreden kurs'!$D$26</f>
        <v>0</v>
      </c>
      <c r="I101" s="28">
        <f>'Cena na poramnuvanje'!I101*'Sreden kurs'!$D$26</f>
        <v>0</v>
      </c>
      <c r="J101" s="28">
        <f>'Cena na poramnuvanje'!J101*'Sreden kurs'!$D$26</f>
        <v>2235.3287100000002</v>
      </c>
      <c r="K101" s="28">
        <f>'Cena na poramnuvanje'!K101*'Sreden kurs'!$D$26</f>
        <v>2490.5313000000001</v>
      </c>
      <c r="L101" s="28">
        <f>'Cena na poramnuvanje'!L101*'Sreden kurs'!$D$26</f>
        <v>0</v>
      </c>
      <c r="M101" s="28">
        <f>'Cena na poramnuvanje'!M101*'Sreden kurs'!$D$26</f>
        <v>0</v>
      </c>
      <c r="N101" s="28">
        <f>'Cena na poramnuvanje'!N101*'Sreden kurs'!$D$26</f>
        <v>0</v>
      </c>
      <c r="O101" s="28">
        <f>'Cena na poramnuvanje'!O101*'Sreden kurs'!$D$26</f>
        <v>0</v>
      </c>
      <c r="P101" s="28">
        <f>'Cena na poramnuvanje'!P101*'Sreden kurs'!$D$26</f>
        <v>1666.7581048846573</v>
      </c>
      <c r="Q101" s="28">
        <f>'Cena na poramnuvanje'!Q101*'Sreden kurs'!$D$26</f>
        <v>1556.7435926737533</v>
      </c>
      <c r="R101" s="28">
        <f>'Cena na poramnuvanje'!R101*'Sreden kurs'!$D$26</f>
        <v>0</v>
      </c>
      <c r="S101" s="28">
        <f>'Cena na poramnuvanje'!S101*'Sreden kurs'!$D$26</f>
        <v>0</v>
      </c>
      <c r="T101" s="28">
        <f>'Cena na poramnuvanje'!T101*'Sreden kurs'!$D$26</f>
        <v>0</v>
      </c>
      <c r="U101" s="28">
        <f>'Cena na poramnuvanje'!U101*'Sreden kurs'!$D$26</f>
        <v>0</v>
      </c>
      <c r="V101" s="28">
        <f>'Cena na poramnuvanje'!V101*'Sreden kurs'!$D$26</f>
        <v>0</v>
      </c>
      <c r="W101" s="28">
        <f>'Cena na poramnuvanje'!W101*'Sreden kurs'!$D$26</f>
        <v>2459.7840000000001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0</v>
      </c>
      <c r="AA101" s="29">
        <f>'Cena na poramnuvanje'!AA101*'Sreden kurs'!$D$26</f>
        <v>0</v>
      </c>
    </row>
    <row r="102" spans="2:27" x14ac:dyDescent="0.25">
      <c r="B102" s="65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0</v>
      </c>
      <c r="F102" s="28">
        <f>'Cena na poramnuvanje'!F102*'Sreden kurs'!$D$26</f>
        <v>1400.846988</v>
      </c>
      <c r="G102" s="28">
        <f>'Cena na poramnuvanje'!G102*'Sreden kurs'!$D$26</f>
        <v>1383.6285</v>
      </c>
      <c r="H102" s="28">
        <f>'Cena na poramnuvanje'!H102*'Sreden kurs'!$D$26</f>
        <v>1405.766556</v>
      </c>
      <c r="I102" s="28">
        <f>'Cena na poramnuvanje'!I102*'Sreden kurs'!$D$26</f>
        <v>1636.9862519999999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6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0</v>
      </c>
      <c r="F103" s="30">
        <f>'Cena na poramnuvanje'!F103*'Sreden kurs'!$D$26</f>
        <v>4201.9260180000001</v>
      </c>
      <c r="G103" s="30">
        <f>'Cena na poramnuvanje'!G103*'Sreden kurs'!$D$26</f>
        <v>4150.8855000000003</v>
      </c>
      <c r="H103" s="30">
        <f>'Cena na poramnuvanje'!H103*'Sreden kurs'!$D$26</f>
        <v>4216.6847219999991</v>
      </c>
      <c r="I103" s="30">
        <f>'Cena na poramnuvanje'!I103*'Sreden kurs'!$D$26</f>
        <v>4910.958756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4" t="str">
        <f>'Cena na poramnuvanje'!B104:B107</f>
        <v>26.05.2021</v>
      </c>
      <c r="C104" s="6" t="s">
        <v>26</v>
      </c>
      <c r="D104" s="28">
        <f>'Cena na poramnuvanje'!D104*'Sreden kurs'!$D$27</f>
        <v>5673.5779499999999</v>
      </c>
      <c r="E104" s="28">
        <f>'Cena na poramnuvanje'!E104*'Sreden kurs'!$D$27</f>
        <v>5032.7250260000001</v>
      </c>
      <c r="F104" s="28">
        <f>'Cena na poramnuvanje'!F104*'Sreden kurs'!$D$27</f>
        <v>0</v>
      </c>
      <c r="G104" s="28">
        <f>'Cena na poramnuvanje'!G104*'Sreden kurs'!$D$27</f>
        <v>0</v>
      </c>
      <c r="H104" s="28">
        <f>'Cena na poramnuvanje'!H104*'Sreden kurs'!$D$27</f>
        <v>0</v>
      </c>
      <c r="I104" s="28">
        <f>'Cena na poramnuvanje'!I104*'Sreden kurs'!$D$27</f>
        <v>0</v>
      </c>
      <c r="J104" s="28">
        <f>'Cena na poramnuvanje'!J104*'Sreden kurs'!$D$27</f>
        <v>0</v>
      </c>
      <c r="K104" s="28">
        <f>'Cena na poramnuvanje'!K104*'Sreden kurs'!$D$27</f>
        <v>0</v>
      </c>
      <c r="L104" s="28">
        <f>'Cena na poramnuvanje'!L104*'Sreden kurs'!$D$27</f>
        <v>5777.5166680000011</v>
      </c>
      <c r="M104" s="28">
        <f>'Cena na poramnuvanje'!M104*'Sreden kurs'!$D$27</f>
        <v>5777.5166680000002</v>
      </c>
      <c r="N104" s="28">
        <f>'Cena na poramnuvanje'!N104*'Sreden kurs'!$D$27</f>
        <v>5777.5166680000002</v>
      </c>
      <c r="O104" s="28">
        <f>'Cena na poramnuvanje'!O104*'Sreden kurs'!$D$27</f>
        <v>5777.5166680000002</v>
      </c>
      <c r="P104" s="28">
        <f>'Cena na poramnuvanje'!P104*'Sreden kurs'!$D$27</f>
        <v>5392.0214888436731</v>
      </c>
      <c r="Q104" s="28">
        <f>'Cena na poramnuvanje'!Q104*'Sreden kurs'!$D$27</f>
        <v>5136.027514344828</v>
      </c>
      <c r="R104" s="28">
        <f>'Cena na poramnuvanje'!R104*'Sreden kurs'!$D$27</f>
        <v>4691.2699039457866</v>
      </c>
      <c r="S104" s="28">
        <f>'Cena na poramnuvanje'!S104*'Sreden kurs'!$D$27</f>
        <v>4874.6643720000002</v>
      </c>
      <c r="T104" s="28">
        <f>'Cena na poramnuvanje'!T104*'Sreden kurs'!$D$27</f>
        <v>5294.8105673641257</v>
      </c>
      <c r="U104" s="28">
        <f>'Cena na poramnuvanje'!U104*'Sreden kurs'!$D$27</f>
        <v>5014.8338173616185</v>
      </c>
      <c r="V104" s="28">
        <f>'Cena na poramnuvanje'!V104*'Sreden kurs'!$D$27</f>
        <v>5001.5278660879121</v>
      </c>
      <c r="W104" s="28">
        <f>'Cena na poramnuvanje'!W104*'Sreden kurs'!$D$27</f>
        <v>5000.8976375000002</v>
      </c>
      <c r="X104" s="28">
        <f>'Cena na poramnuvanje'!X104*'Sreden kurs'!$D$27</f>
        <v>5777.5166680000002</v>
      </c>
      <c r="Y104" s="28">
        <f>'Cena na poramnuvanje'!Y104*'Sreden kurs'!$D$27</f>
        <v>5131.2417100479997</v>
      </c>
      <c r="Z104" s="28">
        <f>'Cena na poramnuvanje'!Z104*'Sreden kurs'!$D$27</f>
        <v>5342.9179440164116</v>
      </c>
      <c r="AA104" s="29">
        <f>'Cena na poramnuvanje'!AA104*'Sreden kurs'!$D$27</f>
        <v>5000.9219146842106</v>
      </c>
    </row>
    <row r="105" spans="2:27" x14ac:dyDescent="0.25">
      <c r="B105" s="65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0</v>
      </c>
      <c r="H105" s="28">
        <f>'Cena na poramnuvanje'!H105*'Sreden kurs'!$D$27</f>
        <v>0</v>
      </c>
      <c r="I105" s="28">
        <f>'Cena na poramnuvanje'!I105*'Sreden kurs'!$D$27</f>
        <v>0</v>
      </c>
      <c r="J105" s="28">
        <f>'Cena na poramnuvanje'!J105*'Sreden kurs'!$D$27</f>
        <v>0</v>
      </c>
      <c r="K105" s="28">
        <f>'Cena na poramnuvanje'!K105*'Sreden kurs'!$D$27</f>
        <v>2581.8623560000001</v>
      </c>
      <c r="L105" s="28">
        <f>'Cena na poramnuvanje'!L105*'Sreden kurs'!$D$27</f>
        <v>0</v>
      </c>
      <c r="M105" s="28">
        <f>'Cena na poramnuvanje'!M105*'Sreden kurs'!$D$27</f>
        <v>0</v>
      </c>
      <c r="N105" s="28">
        <f>'Cena na poramnuvanje'!N105*'Sreden kurs'!$D$27</f>
        <v>0</v>
      </c>
      <c r="O105" s="28">
        <f>'Cena na poramnuvanje'!O105*'Sreden kurs'!$D$27</f>
        <v>0</v>
      </c>
      <c r="P105" s="28">
        <f>'Cena na poramnuvanje'!P105*'Sreden kurs'!$D$27</f>
        <v>0</v>
      </c>
      <c r="Q105" s="28">
        <f>'Cena na poramnuvanje'!Q105*'Sreden kurs'!$D$27</f>
        <v>0</v>
      </c>
      <c r="R105" s="28">
        <f>'Cena na poramnuvanje'!R105*'Sreden kurs'!$D$27</f>
        <v>0</v>
      </c>
      <c r="S105" s="28">
        <f>'Cena na poramnuvanje'!S105*'Sreden kurs'!$D$27</f>
        <v>0</v>
      </c>
      <c r="T105" s="28">
        <f>'Cena na poramnuvanje'!T105*'Sreden kurs'!$D$27</f>
        <v>0</v>
      </c>
      <c r="U105" s="28">
        <f>'Cena na poramnuvanje'!U105*'Sreden kurs'!$D$27</f>
        <v>0</v>
      </c>
      <c r="V105" s="28">
        <f>'Cena na poramnuvanje'!V105*'Sreden kurs'!$D$27</f>
        <v>0</v>
      </c>
      <c r="W105" s="28">
        <f>'Cena na poramnuvanje'!W105*'Sreden kurs'!$D$27</f>
        <v>0</v>
      </c>
      <c r="X105" s="28">
        <f>'Cena na poramnuvanje'!X105*'Sreden kurs'!$D$27</f>
        <v>0</v>
      </c>
      <c r="Y105" s="28">
        <f>'Cena na poramnuvanje'!Y105*'Sreden kurs'!$D$27</f>
        <v>0</v>
      </c>
      <c r="Z105" s="28">
        <f>'Cena na poramnuvanje'!Z105*'Sreden kurs'!$D$27</f>
        <v>0</v>
      </c>
      <c r="AA105" s="29">
        <f>'Cena na poramnuvanje'!AA105*'Sreden kurs'!$D$27</f>
        <v>0</v>
      </c>
    </row>
    <row r="106" spans="2:27" x14ac:dyDescent="0.25">
      <c r="B106" s="65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0</v>
      </c>
      <c r="F106" s="28">
        <f>'Cena na poramnuvanje'!F106*'Sreden kurs'!$D$27</f>
        <v>1602.7473319999999</v>
      </c>
      <c r="G106" s="28">
        <f>'Cena na poramnuvanje'!G106*'Sreden kurs'!$D$27</f>
        <v>1568.9211220000002</v>
      </c>
      <c r="H106" s="28">
        <f>'Cena na poramnuvanje'!H106*'Sreden kurs'!$D$27</f>
        <v>1578.7614740000001</v>
      </c>
      <c r="I106" s="28">
        <f>'Cena na poramnuvanje'!I106*'Sreden kurs'!$D$27</f>
        <v>1742.3573260000001</v>
      </c>
      <c r="J106" s="28">
        <f>'Cena na poramnuvanje'!J106*'Sreden kurs'!$D$27</f>
        <v>2247.2903879999999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6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0</v>
      </c>
      <c r="F107" s="30">
        <f>'Cena na poramnuvanje'!F107*'Sreden kurs'!$D$27</f>
        <v>4807.6269740000007</v>
      </c>
      <c r="G107" s="30">
        <f>'Cena na poramnuvanje'!G107*'Sreden kurs'!$D$27</f>
        <v>4706.1483440000002</v>
      </c>
      <c r="H107" s="30">
        <f>'Cena na poramnuvanje'!H107*'Sreden kurs'!$D$27</f>
        <v>4735.6693999999998</v>
      </c>
      <c r="I107" s="30">
        <f>'Cena na poramnuvanje'!I107*'Sreden kurs'!$D$27</f>
        <v>5227.0719779999999</v>
      </c>
      <c r="J107" s="30">
        <f>'Cena na poramnuvanje'!J107*'Sreden kurs'!$D$27</f>
        <v>6741.8711640000001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4" t="str">
        <f>'Cena na poramnuvanje'!B108:B111</f>
        <v>27.05.2021</v>
      </c>
      <c r="C108" s="6" t="s">
        <v>26</v>
      </c>
      <c r="D108" s="28">
        <f>'Cena na poramnuvanje'!D108*'Sreden kurs'!$D$28</f>
        <v>4876.2728308416317</v>
      </c>
      <c r="E108" s="28">
        <f>'Cena na poramnuvanje'!E108*'Sreden kurs'!$D$28</f>
        <v>4345.6779730315284</v>
      </c>
      <c r="F108" s="28">
        <f>'Cena na poramnuvanje'!F108*'Sreden kurs'!$D$28</f>
        <v>0</v>
      </c>
      <c r="G108" s="28">
        <f>'Cena na poramnuvanje'!G108*'Sreden kurs'!$D$28</f>
        <v>0</v>
      </c>
      <c r="H108" s="28">
        <f>'Cena na poramnuvanje'!H108*'Sreden kurs'!$D$28</f>
        <v>0</v>
      </c>
      <c r="I108" s="28">
        <f>'Cena na poramnuvanje'!I108*'Sreden kurs'!$D$28</f>
        <v>0</v>
      </c>
      <c r="J108" s="28">
        <f>'Cena na poramnuvanje'!J108*'Sreden kurs'!$D$28</f>
        <v>0</v>
      </c>
      <c r="K108" s="28">
        <f>'Cena na poramnuvanje'!K108*'Sreden kurs'!$D$28</f>
        <v>0</v>
      </c>
      <c r="L108" s="28">
        <f>'Cena na poramnuvanje'!L108*'Sreden kurs'!$D$28</f>
        <v>5779.8088040000002</v>
      </c>
      <c r="M108" s="28">
        <f>'Cena na poramnuvanje'!M108*'Sreden kurs'!$D$28</f>
        <v>5779.8088040000002</v>
      </c>
      <c r="N108" s="28">
        <f>'Cena na poramnuvanje'!N108*'Sreden kurs'!$D$28</f>
        <v>5354.8647875946044</v>
      </c>
      <c r="O108" s="28">
        <f>'Cena na poramnuvanje'!O108*'Sreden kurs'!$D$28</f>
        <v>5002.7278460000007</v>
      </c>
      <c r="P108" s="28">
        <f>'Cena na poramnuvanje'!P108*'Sreden kurs'!$D$28</f>
        <v>5779.8088039999993</v>
      </c>
      <c r="Q108" s="28">
        <f>'Cena na poramnuvanje'!Q108*'Sreden kurs'!$D$28</f>
        <v>0</v>
      </c>
      <c r="R108" s="28">
        <f>'Cena na poramnuvanje'!R108*'Sreden kurs'!$D$28</f>
        <v>5368.8360628805649</v>
      </c>
      <c r="S108" s="28">
        <f>'Cena na poramnuvanje'!S108*'Sreden kurs'!$D$28</f>
        <v>5002.7278460000007</v>
      </c>
      <c r="T108" s="28">
        <f>'Cena na poramnuvanje'!T108*'Sreden kurs'!$D$28</f>
        <v>5779.8088040000011</v>
      </c>
      <c r="U108" s="28">
        <f>'Cena na poramnuvanje'!U108*'Sreden kurs'!$D$28</f>
        <v>5779.8088040000002</v>
      </c>
      <c r="V108" s="28">
        <f>'Cena na poramnuvanje'!V108*'Sreden kurs'!$D$28</f>
        <v>0</v>
      </c>
      <c r="W108" s="28">
        <f>'Cena na poramnuvanje'!W108*'Sreden kurs'!$D$28</f>
        <v>0</v>
      </c>
      <c r="X108" s="28">
        <f>'Cena na poramnuvanje'!X108*'Sreden kurs'!$D$28</f>
        <v>0</v>
      </c>
      <c r="Y108" s="28">
        <f>'Cena na poramnuvanje'!Y108*'Sreden kurs'!$D$28</f>
        <v>5779.8088040000011</v>
      </c>
      <c r="Z108" s="28">
        <f>'Cena na poramnuvanje'!Z108*'Sreden kurs'!$D$28</f>
        <v>0</v>
      </c>
      <c r="AA108" s="29">
        <f>'Cena na poramnuvanje'!AA108*'Sreden kurs'!$D$28</f>
        <v>0</v>
      </c>
    </row>
    <row r="109" spans="2:27" x14ac:dyDescent="0.25">
      <c r="B109" s="65"/>
      <c r="C109" s="6" t="s">
        <v>27</v>
      </c>
      <c r="D109" s="28">
        <f>'Cena na poramnuvanje'!D109*'Sreden kurs'!$D$28</f>
        <v>0</v>
      </c>
      <c r="E109" s="28">
        <f>'Cena na poramnuvanje'!E109*'Sreden kurs'!$D$28</f>
        <v>0</v>
      </c>
      <c r="F109" s="28">
        <f>'Cena na poramnuvanje'!F109*'Sreden kurs'!$D$28</f>
        <v>0</v>
      </c>
      <c r="G109" s="28">
        <f>'Cena na poramnuvanje'!G109*'Sreden kurs'!$D$28</f>
        <v>0</v>
      </c>
      <c r="H109" s="28">
        <f>'Cena na poramnuvanje'!H109*'Sreden kurs'!$D$28</f>
        <v>0</v>
      </c>
      <c r="I109" s="28">
        <f>'Cena na poramnuvanje'!I109*'Sreden kurs'!$D$28</f>
        <v>0</v>
      </c>
      <c r="J109" s="28">
        <f>'Cena na poramnuvanje'!J109*'Sreden kurs'!$D$28</f>
        <v>2347.2397900000001</v>
      </c>
      <c r="K109" s="28">
        <f>'Cena na poramnuvanje'!K109*'Sreden kurs'!$D$28</f>
        <v>2614.8805000000002</v>
      </c>
      <c r="L109" s="28">
        <f>'Cena na poramnuvanje'!L109*'Sreden kurs'!$D$28</f>
        <v>0</v>
      </c>
      <c r="M109" s="28">
        <f>'Cena na poramnuvanje'!M109*'Sreden kurs'!$D$28</f>
        <v>0</v>
      </c>
      <c r="N109" s="28">
        <f>'Cena na poramnuvanje'!N109*'Sreden kurs'!$D$28</f>
        <v>0</v>
      </c>
      <c r="O109" s="28">
        <f>'Cena na poramnuvanje'!O109*'Sreden kurs'!$D$28</f>
        <v>0</v>
      </c>
      <c r="P109" s="28">
        <f>'Cena na poramnuvanje'!P109*'Sreden kurs'!$D$28</f>
        <v>0</v>
      </c>
      <c r="Q109" s="28">
        <f>'Cena na poramnuvanje'!Q109*'Sreden kurs'!$D$28</f>
        <v>2064.8326960000004</v>
      </c>
      <c r="R109" s="28">
        <f>'Cena na poramnuvanje'!R109*'Sreden kurs'!$D$28</f>
        <v>0</v>
      </c>
      <c r="S109" s="28">
        <f>'Cena na poramnuvanje'!S109*'Sreden kurs'!$D$28</f>
        <v>0</v>
      </c>
      <c r="T109" s="28">
        <f>'Cena na poramnuvanje'!T109*'Sreden kurs'!$D$28</f>
        <v>0</v>
      </c>
      <c r="U109" s="28">
        <f>'Cena na poramnuvanje'!U109*'Sreden kurs'!$D$28</f>
        <v>0</v>
      </c>
      <c r="V109" s="28">
        <f>'Cena na poramnuvanje'!V109*'Sreden kurs'!$D$28</f>
        <v>2496.1341620000003</v>
      </c>
      <c r="W109" s="28">
        <f>'Cena na poramnuvanje'!W109*'Sreden kurs'!$D$28</f>
        <v>1625.4285242724254</v>
      </c>
      <c r="X109" s="28">
        <f>'Cena na poramnuvanje'!X109*'Sreden kurs'!$D$28</f>
        <v>1712.9005440000001</v>
      </c>
      <c r="Y109" s="28">
        <f>'Cena na poramnuvanje'!Y109*'Sreden kurs'!$D$28</f>
        <v>0</v>
      </c>
      <c r="Z109" s="28">
        <f>'Cena na poramnuvanje'!Z109*'Sreden kurs'!$D$28</f>
        <v>2600.1141159999997</v>
      </c>
      <c r="AA109" s="29">
        <f>'Cena na poramnuvanje'!AA109*'Sreden kurs'!$D$28</f>
        <v>2347.2397900000001</v>
      </c>
    </row>
    <row r="110" spans="2:27" x14ac:dyDescent="0.25">
      <c r="B110" s="65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1599.6916000000001</v>
      </c>
      <c r="G110" s="28">
        <f>'Cena na poramnuvanje'!G110*'Sreden kurs'!$D$28</f>
        <v>1575.696226</v>
      </c>
      <c r="H110" s="28">
        <f>'Cena na poramnuvanje'!H110*'Sreden kurs'!$D$28</f>
        <v>1597.230536</v>
      </c>
      <c r="I110" s="28">
        <f>'Cena na poramnuvanje'!I110*'Sreden kurs'!$D$28</f>
        <v>1807.0362420000001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6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4799.0748000000003</v>
      </c>
      <c r="G111" s="30">
        <f>'Cena na poramnuvanje'!G111*'Sreden kurs'!$D$28</f>
        <v>4727.0886780000001</v>
      </c>
      <c r="H111" s="30">
        <f>'Cena na poramnuvanje'!H111*'Sreden kurs'!$D$28</f>
        <v>4791.0763420000003</v>
      </c>
      <c r="I111" s="30">
        <f>'Cena na poramnuvanje'!I111*'Sreden kurs'!$D$28</f>
        <v>5420.4934599999997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4" t="str">
        <f>'Cena na poramnuvanje'!B112:B115</f>
        <v>28.05.2021</v>
      </c>
      <c r="C112" s="6" t="s">
        <v>26</v>
      </c>
      <c r="D112" s="28">
        <f>'Cena na poramnuvanje'!D112*'Sreden kurs'!$D$29</f>
        <v>0</v>
      </c>
      <c r="E112" s="28">
        <f>'Cena na poramnuvanje'!E112*'Sreden kurs'!$D$29</f>
        <v>0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0</v>
      </c>
      <c r="M112" s="28">
        <f>'Cena na poramnuvanje'!M112*'Sreden kurs'!$D$29</f>
        <v>0</v>
      </c>
      <c r="N112" s="28">
        <f>'Cena na poramnuvanje'!N112*'Sreden kurs'!$D$29</f>
        <v>0</v>
      </c>
      <c r="O112" s="28">
        <f>'Cena na poramnuvanje'!O112*'Sreden kurs'!$D$29</f>
        <v>0</v>
      </c>
      <c r="P112" s="28">
        <f>'Cena na poramnuvanje'!P112*'Sreden kurs'!$D$29</f>
        <v>0</v>
      </c>
      <c r="Q112" s="28">
        <f>'Cena na poramnuvanje'!Q112*'Sreden kurs'!$D$29</f>
        <v>0</v>
      </c>
      <c r="R112" s="28">
        <f>'Cena na poramnuvanje'!R112*'Sreden kurs'!$D$29</f>
        <v>0</v>
      </c>
      <c r="S112" s="28">
        <f>'Cena na poramnuvanje'!S112*'Sreden kurs'!$D$29</f>
        <v>0</v>
      </c>
      <c r="T112" s="28">
        <f>'Cena na poramnuvanje'!T112*'Sreden kurs'!$D$29</f>
        <v>0</v>
      </c>
      <c r="U112" s="28">
        <f>'Cena na poramnuvanje'!U112*'Sreden kurs'!$D$29</f>
        <v>0</v>
      </c>
      <c r="V112" s="28">
        <f>'Cena na poramnuvanje'!V112*'Sreden kurs'!$D$29</f>
        <v>0</v>
      </c>
      <c r="W112" s="28">
        <f>'Cena na poramnuvanje'!W112*'Sreden kurs'!$D$29</f>
        <v>0</v>
      </c>
      <c r="X112" s="28">
        <f>'Cena na poramnuvanje'!X112*'Sreden kurs'!$D$29</f>
        <v>0</v>
      </c>
      <c r="Y112" s="28">
        <f>'Cena na poramnuvanje'!Y112*'Sreden kurs'!$D$29</f>
        <v>0</v>
      </c>
      <c r="Z112" s="28">
        <f>'Cena na poramnuvanje'!Z112*'Sreden kurs'!$D$29</f>
        <v>0</v>
      </c>
      <c r="AA112" s="29">
        <f>'Cena na poramnuvanje'!AA112*'Sreden kurs'!$D$29</f>
        <v>0</v>
      </c>
    </row>
    <row r="113" spans="2:27" x14ac:dyDescent="0.25">
      <c r="B113" s="65"/>
      <c r="C113" s="6" t="s">
        <v>27</v>
      </c>
      <c r="D113" s="28">
        <f>'Cena na poramnuvanje'!D113*'Sreden kurs'!$D$29</f>
        <v>2187.9283049999999</v>
      </c>
      <c r="E113" s="28">
        <f>'Cena na poramnuvanje'!E113*'Sreden kurs'!$D$29</f>
        <v>2031.6037509999999</v>
      </c>
      <c r="F113" s="28">
        <f>'Cena na poramnuvanje'!F113*'Sreden kurs'!$D$29</f>
        <v>0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0</v>
      </c>
      <c r="J113" s="28">
        <f>'Cena na poramnuvanje'!J113*'Sreden kurs'!$D$29</f>
        <v>0</v>
      </c>
      <c r="K113" s="28">
        <f>'Cena na poramnuvanje'!K113*'Sreden kurs'!$D$29</f>
        <v>2834.7673060000002</v>
      </c>
      <c r="L113" s="28">
        <f>'Cena na poramnuvanje'!L113*'Sreden kurs'!$D$29</f>
        <v>2923.3922499999999</v>
      </c>
      <c r="M113" s="28">
        <f>'Cena na poramnuvanje'!M113*'Sreden kurs'!$D$29</f>
        <v>2688.9054189999997</v>
      </c>
      <c r="N113" s="28">
        <f>'Cena na poramnuvanje'!N113*'Sreden kurs'!$D$29</f>
        <v>2512.8864329999997</v>
      </c>
      <c r="O113" s="28">
        <f>'Cena na poramnuvanje'!O113*'Sreden kurs'!$D$29</f>
        <v>1886.4195766025694</v>
      </c>
      <c r="P113" s="28">
        <f>'Cena na poramnuvanje'!P113*'Sreden kurs'!$D$29</f>
        <v>1716.1596625187972</v>
      </c>
      <c r="Q113" s="28">
        <f>'Cena na poramnuvanje'!Q113*'Sreden kurs'!$D$29</f>
        <v>1580.4236711582048</v>
      </c>
      <c r="R113" s="28">
        <f>'Cena na poramnuvanje'!R113*'Sreden kurs'!$D$29</f>
        <v>1479.7728095244231</v>
      </c>
      <c r="S113" s="28">
        <f>'Cena na poramnuvanje'!S113*'Sreden kurs'!$D$29</f>
        <v>1558.1439543812924</v>
      </c>
      <c r="T113" s="28">
        <f>'Cena na poramnuvanje'!T113*'Sreden kurs'!$D$29</f>
        <v>1388.5204910186221</v>
      </c>
      <c r="U113" s="28">
        <f>'Cena na poramnuvanje'!U113*'Sreden kurs'!$D$29</f>
        <v>1737.688045146165</v>
      </c>
      <c r="V113" s="28">
        <f>'Cena na poramnuvanje'!V113*'Sreden kurs'!$D$29</f>
        <v>1932.911149958592</v>
      </c>
      <c r="W113" s="28">
        <f>'Cena na poramnuvanje'!W113*'Sreden kurs'!$D$29</f>
        <v>1907.077729431946</v>
      </c>
      <c r="X113" s="28">
        <f>'Cena na poramnuvanje'!X113*'Sreden kurs'!$D$29</f>
        <v>2813.8419719999997</v>
      </c>
      <c r="Y113" s="28">
        <f>'Cena na poramnuvanje'!Y113*'Sreden kurs'!$D$29</f>
        <v>2644.5929469999996</v>
      </c>
      <c r="Z113" s="28">
        <f>'Cena na poramnuvanje'!Z113*'Sreden kurs'!$D$29</f>
        <v>2116.372016456346</v>
      </c>
      <c r="AA113" s="29">
        <f>'Cena na poramnuvanje'!AA113*'Sreden kurs'!$D$29</f>
        <v>1444.1950382525556</v>
      </c>
    </row>
    <row r="114" spans="2:27" x14ac:dyDescent="0.25">
      <c r="B114" s="65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0</v>
      </c>
      <c r="F114" s="28">
        <f>'Cena na poramnuvanje'!F114*'Sreden kurs'!$D$29</f>
        <v>1944.209709</v>
      </c>
      <c r="G114" s="28">
        <f>'Cena na poramnuvanje'!G114*'Sreden kurs'!$D$29</f>
        <v>1906.051747</v>
      </c>
      <c r="H114" s="28">
        <f>'Cena na poramnuvanje'!H114*'Sreden kurs'!$D$29</f>
        <v>1921.4380219999998</v>
      </c>
      <c r="I114" s="28">
        <f>'Cena na poramnuvanje'!I114*'Sreden kurs'!$D$29</f>
        <v>2107.9196750000001</v>
      </c>
      <c r="J114" s="28">
        <f>'Cena na poramnuvanje'!J114*'Sreden kurs'!$D$29</f>
        <v>2523.3490999999999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6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0</v>
      </c>
      <c r="F115" s="30">
        <f>'Cena na poramnuvanje'!F115*'Sreden kurs'!$D$29</f>
        <v>5832.0136760000005</v>
      </c>
      <c r="G115" s="30">
        <f>'Cena na poramnuvanje'!G115*'Sreden kurs'!$D$29</f>
        <v>5718.1552409999995</v>
      </c>
      <c r="H115" s="30">
        <f>'Cena na poramnuvanje'!H115*'Sreden kurs'!$D$29</f>
        <v>5764.3140659999999</v>
      </c>
      <c r="I115" s="30">
        <f>'Cena na poramnuvanje'!I115*'Sreden kurs'!$D$29</f>
        <v>6323.7590249999994</v>
      </c>
      <c r="J115" s="30">
        <f>'Cena na poramnuvanje'!J115*'Sreden kurs'!$D$29</f>
        <v>7570.0473000000002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4" t="str">
        <f>'Cena na poramnuvanje'!B116:B119</f>
        <v>29.05.2021</v>
      </c>
      <c r="C116" s="6" t="s">
        <v>26</v>
      </c>
      <c r="D116" s="28">
        <f>'Cena na poramnuvanje'!D116*'Sreden kurs'!$D$30</f>
        <v>0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0</v>
      </c>
      <c r="M116" s="28">
        <f>'Cena na poramnuvanje'!M116*'Sreden kurs'!$D$30</f>
        <v>0</v>
      </c>
      <c r="N116" s="28">
        <f>'Cena na poramnuvanje'!N116*'Sreden kurs'!$D$30</f>
        <v>0</v>
      </c>
      <c r="O116" s="28">
        <f>'Cena na poramnuvanje'!O116*'Sreden kurs'!$D$30</f>
        <v>0</v>
      </c>
      <c r="P116" s="28">
        <f>'Cena na poramnuvanje'!P116*'Sreden kurs'!$D$30</f>
        <v>0</v>
      </c>
      <c r="Q116" s="28">
        <f>'Cena na poramnuvanje'!Q116*'Sreden kurs'!$D$30</f>
        <v>0</v>
      </c>
      <c r="R116" s="28">
        <f>'Cena na poramnuvanje'!R116*'Sreden kurs'!$D$30</f>
        <v>0</v>
      </c>
      <c r="S116" s="28">
        <f>'Cena na poramnuvanje'!S116*'Sreden kurs'!$D$30</f>
        <v>0</v>
      </c>
      <c r="T116" s="28">
        <f>'Cena na poramnuvanje'!T116*'Sreden kurs'!$D$30</f>
        <v>3853.6576260000006</v>
      </c>
      <c r="U116" s="28">
        <f>'Cena na poramnuvanje'!U116*'Sreden kurs'!$D$30</f>
        <v>0</v>
      </c>
      <c r="V116" s="28">
        <f>'Cena na poramnuvanje'!V116*'Sreden kurs'!$D$30</f>
        <v>0</v>
      </c>
      <c r="W116" s="28">
        <f>'Cena na poramnuvanje'!W116*'Sreden kurs'!$D$30</f>
        <v>0</v>
      </c>
      <c r="X116" s="28">
        <f>'Cena na poramnuvanje'!X116*'Sreden kurs'!$D$30</f>
        <v>0</v>
      </c>
      <c r="Y116" s="28">
        <f>'Cena na poramnuvanje'!Y116*'Sreden kurs'!$D$30</f>
        <v>0</v>
      </c>
      <c r="Z116" s="28">
        <f>'Cena na poramnuvanje'!Z116*'Sreden kurs'!$D$30</f>
        <v>0</v>
      </c>
      <c r="AA116" s="29">
        <f>'Cena na poramnuvanje'!AA116*'Sreden kurs'!$D$30</f>
        <v>0</v>
      </c>
    </row>
    <row r="117" spans="2:27" x14ac:dyDescent="0.25">
      <c r="B117" s="65"/>
      <c r="C117" s="6" t="s">
        <v>27</v>
      </c>
      <c r="D117" s="28">
        <f>'Cena na poramnuvanje'!D117*'Sreden kurs'!$D$30</f>
        <v>1783.0531625023368</v>
      </c>
      <c r="E117" s="28">
        <f>'Cena na poramnuvanje'!E117*'Sreden kurs'!$D$30</f>
        <v>1940.3763470000001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0</v>
      </c>
      <c r="J117" s="28">
        <f>'Cena na poramnuvanje'!J117*'Sreden kurs'!$D$30</f>
        <v>0</v>
      </c>
      <c r="K117" s="28">
        <f>'Cena na poramnuvanje'!K117*'Sreden kurs'!$D$30</f>
        <v>0</v>
      </c>
      <c r="L117" s="28">
        <f>'Cena na poramnuvanje'!L117*'Sreden kurs'!$D$30</f>
        <v>1865.86491</v>
      </c>
      <c r="M117" s="28">
        <f>'Cena na poramnuvanje'!M117*'Sreden kurs'!$D$30</f>
        <v>1831.3802780000001</v>
      </c>
      <c r="N117" s="28">
        <f>'Cena na poramnuvanje'!N117*'Sreden kurs'!$D$30</f>
        <v>1724.2316000000001</v>
      </c>
      <c r="O117" s="28">
        <f>'Cena na poramnuvanje'!O117*'Sreden kurs'!$D$30</f>
        <v>998.82273399999997</v>
      </c>
      <c r="P117" s="28">
        <f>'Cena na poramnuvanje'!P117*'Sreden kurs'!$D$30</f>
        <v>924.92709400000001</v>
      </c>
      <c r="Q117" s="28">
        <f>'Cena na poramnuvanje'!Q117*'Sreden kurs'!$D$30</f>
        <v>776.52001700000005</v>
      </c>
      <c r="R117" s="28">
        <f>'Cena na poramnuvanje'!R117*'Sreden kurs'!$D$30</f>
        <v>1156.466766</v>
      </c>
      <c r="S117" s="28">
        <f>'Cena na poramnuvanje'!S117*'Sreden kurs'!$D$30</f>
        <v>900.62512621544329</v>
      </c>
      <c r="T117" s="28">
        <f>'Cena na poramnuvanje'!T117*'Sreden kurs'!$D$30</f>
        <v>0</v>
      </c>
      <c r="U117" s="28">
        <f>'Cena na poramnuvanje'!U117*'Sreden kurs'!$D$30</f>
        <v>1533.950327</v>
      </c>
      <c r="V117" s="28">
        <f>'Cena na poramnuvanje'!V117*'Sreden kurs'!$D$30</f>
        <v>1865.2491130000001</v>
      </c>
      <c r="W117" s="28">
        <f>'Cena na poramnuvanje'!W117*'Sreden kurs'!$D$30</f>
        <v>2161.4474700000001</v>
      </c>
      <c r="X117" s="28">
        <f>'Cena na poramnuvanje'!X117*'Sreden kurs'!$D$30</f>
        <v>1450.9462847030597</v>
      </c>
      <c r="Y117" s="28">
        <f>'Cena na poramnuvanje'!Y117*'Sreden kurs'!$D$30</f>
        <v>1352.906009</v>
      </c>
      <c r="Z117" s="28">
        <f>'Cena na poramnuvanje'!Z117*'Sreden kurs'!$D$30</f>
        <v>1689.9001806507179</v>
      </c>
      <c r="AA117" s="29">
        <f>'Cena na poramnuvanje'!AA117*'Sreden kurs'!$D$30</f>
        <v>1412.587660744739</v>
      </c>
    </row>
    <row r="118" spans="2:27" x14ac:dyDescent="0.25">
      <c r="B118" s="65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0</v>
      </c>
      <c r="F118" s="28">
        <f>'Cena na poramnuvanje'!F118*'Sreden kurs'!$D$30</f>
        <v>1856.012158</v>
      </c>
      <c r="G118" s="28">
        <f>'Cena na poramnuvanje'!G118*'Sreden kurs'!$D$30</f>
        <v>1791.9692700000001</v>
      </c>
      <c r="H118" s="28">
        <f>'Cena na poramnuvanje'!H118*'Sreden kurs'!$D$30</f>
        <v>1774.726954</v>
      </c>
      <c r="I118" s="28">
        <f>'Cena na poramnuvanje'!I118*'Sreden kurs'!$D$30</f>
        <v>1768.568984</v>
      </c>
      <c r="J118" s="28">
        <f>'Cena na poramnuvanje'!J118*'Sreden kurs'!$D$30</f>
        <v>1813.5221650000001</v>
      </c>
      <c r="K118" s="28">
        <f>'Cena na poramnuvanje'!K118*'Sreden kurs'!$D$30</f>
        <v>1906.5075120000001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6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0</v>
      </c>
      <c r="F119" s="30">
        <f>'Cena na poramnuvanje'!F119*'Sreden kurs'!$D$30</f>
        <v>5567.4206770000001</v>
      </c>
      <c r="G119" s="30">
        <f>'Cena na poramnuvanje'!G119*'Sreden kurs'!$D$30</f>
        <v>5375.9078099999997</v>
      </c>
      <c r="H119" s="30">
        <f>'Cena na poramnuvanje'!H119*'Sreden kurs'!$D$30</f>
        <v>5324.1808620000002</v>
      </c>
      <c r="I119" s="30">
        <f>'Cena na poramnuvanje'!I119*'Sreden kurs'!$D$30</f>
        <v>5305.091155000001</v>
      </c>
      <c r="J119" s="30">
        <f>'Cena na poramnuvanje'!J119*'Sreden kurs'!$D$30</f>
        <v>5440.566495</v>
      </c>
      <c r="K119" s="30">
        <f>'Cena na poramnuvanje'!K119*'Sreden kurs'!$D$30</f>
        <v>5718.9067390000009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4" t="str">
        <f>'Cena na poramnuvanje'!B120:B123</f>
        <v>30.05.2021</v>
      </c>
      <c r="C120" s="6" t="s">
        <v>26</v>
      </c>
      <c r="D120" s="28">
        <f>'Cena na poramnuvanje'!D120*'Sreden kurs'!$D$31</f>
        <v>0</v>
      </c>
      <c r="E120" s="28">
        <f>'Cena na poramnuvanje'!E120*'Sreden kurs'!$D$31</f>
        <v>0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0</v>
      </c>
      <c r="M120" s="28">
        <f>'Cena na poramnuvanje'!M120*'Sreden kurs'!$D$31</f>
        <v>0</v>
      </c>
      <c r="N120" s="28">
        <f>'Cena na poramnuvanje'!N120*'Sreden kurs'!$D$31</f>
        <v>0</v>
      </c>
      <c r="O120" s="28">
        <f>'Cena na poramnuvanje'!O120*'Sreden kurs'!$D$31</f>
        <v>0</v>
      </c>
      <c r="P120" s="28">
        <f>'Cena na poramnuvanje'!P120*'Sreden kurs'!$D$31</f>
        <v>2085.0886420000002</v>
      </c>
      <c r="Q120" s="28">
        <f>'Cena na poramnuvanje'!Q120*'Sreden kurs'!$D$31</f>
        <v>796.5342944376132</v>
      </c>
      <c r="R120" s="28">
        <f>'Cena na poramnuvanje'!R120*'Sreden kurs'!$D$31</f>
        <v>778.36740800000007</v>
      </c>
      <c r="S120" s="28">
        <f>'Cena na poramnuvanje'!S120*'Sreden kurs'!$D$31</f>
        <v>778.36740800000007</v>
      </c>
      <c r="T120" s="28">
        <f>'Cena na poramnuvanje'!T120*'Sreden kurs'!$D$31</f>
        <v>1303.6422490000002</v>
      </c>
      <c r="U120" s="28">
        <f>'Cena na poramnuvanje'!U120*'Sreden kurs'!$D$31</f>
        <v>3042.6529769999997</v>
      </c>
      <c r="V120" s="28">
        <f>'Cena na poramnuvanje'!V120*'Sreden kurs'!$D$31</f>
        <v>0</v>
      </c>
      <c r="W120" s="28">
        <f>'Cena na poramnuvanje'!W120*'Sreden kurs'!$D$31</f>
        <v>0</v>
      </c>
      <c r="X120" s="28">
        <f>'Cena na poramnuvanje'!X120*'Sreden kurs'!$D$31</f>
        <v>0</v>
      </c>
      <c r="Y120" s="28">
        <f>'Cena na poramnuvanje'!Y120*'Sreden kurs'!$D$31</f>
        <v>0</v>
      </c>
      <c r="Z120" s="28">
        <f>'Cena na poramnuvanje'!Z120*'Sreden kurs'!$D$31</f>
        <v>0</v>
      </c>
      <c r="AA120" s="29">
        <f>'Cena na poramnuvanje'!AA120*'Sreden kurs'!$D$31</f>
        <v>0</v>
      </c>
    </row>
    <row r="121" spans="2:27" x14ac:dyDescent="0.25">
      <c r="B121" s="65"/>
      <c r="C121" s="6" t="s">
        <v>27</v>
      </c>
      <c r="D121" s="28">
        <f>'Cena na poramnuvanje'!D121*'Sreden kurs'!$D$31</f>
        <v>1494.9261402173915</v>
      </c>
      <c r="E121" s="28">
        <f>'Cena na poramnuvanje'!E121*'Sreden kurs'!$D$31</f>
        <v>1259.2574959999999</v>
      </c>
      <c r="F121" s="28">
        <f>'Cena na poramnuvanje'!F121*'Sreden kurs'!$D$31</f>
        <v>892.28985299999999</v>
      </c>
      <c r="G121" s="28">
        <f>'Cena na poramnuvanje'!G121*'Sreden kurs'!$D$31</f>
        <v>868.27377000000001</v>
      </c>
      <c r="H121" s="28">
        <f>'Cena na poramnuvanje'!H121*'Sreden kurs'!$D$31</f>
        <v>851.03145399999994</v>
      </c>
      <c r="I121" s="28">
        <f>'Cena na poramnuvanje'!I121*'Sreden kurs'!$D$31</f>
        <v>829.47855900000013</v>
      </c>
      <c r="J121" s="28">
        <f>'Cena na poramnuvanje'!J121*'Sreden kurs'!$D$31</f>
        <v>831.32595000000003</v>
      </c>
      <c r="K121" s="28">
        <f>'Cena na poramnuvanje'!K121*'Sreden kurs'!$D$31</f>
        <v>1152.5680093123694</v>
      </c>
      <c r="L121" s="28">
        <f>'Cena na poramnuvanje'!L121*'Sreden kurs'!$D$31</f>
        <v>874.84918499253899</v>
      </c>
      <c r="M121" s="28">
        <f>'Cena na poramnuvanje'!M121*'Sreden kurs'!$D$31</f>
        <v>663.87374441487759</v>
      </c>
      <c r="N121" s="28">
        <f>'Cena na poramnuvanje'!N121*'Sreden kurs'!$D$31</f>
        <v>526.50643500000001</v>
      </c>
      <c r="O121" s="28">
        <f>'Cena na poramnuvanje'!O121*'Sreden kurs'!$D$31</f>
        <v>481.55325400000004</v>
      </c>
      <c r="P121" s="28">
        <f>'Cena na poramnuvanje'!P121*'Sreden kurs'!$D$31</f>
        <v>0</v>
      </c>
      <c r="Q121" s="28">
        <f>'Cena na poramnuvanje'!Q121*'Sreden kurs'!$D$31</f>
        <v>0</v>
      </c>
      <c r="R121" s="28">
        <f>'Cena na poramnuvanje'!R121*'Sreden kurs'!$D$31</f>
        <v>0</v>
      </c>
      <c r="S121" s="28">
        <f>'Cena na poramnuvanje'!S121*'Sreden kurs'!$D$31</f>
        <v>0</v>
      </c>
      <c r="T121" s="28">
        <f>'Cena na poramnuvanje'!T121*'Sreden kurs'!$D$31</f>
        <v>0</v>
      </c>
      <c r="U121" s="28">
        <f>'Cena na poramnuvanje'!U121*'Sreden kurs'!$D$31</f>
        <v>0</v>
      </c>
      <c r="V121" s="28">
        <f>'Cena na poramnuvanje'!V121*'Sreden kurs'!$D$31</f>
        <v>1752.558262</v>
      </c>
      <c r="W121" s="28">
        <f>'Cena na poramnuvanje'!W121*'Sreden kurs'!$D$31</f>
        <v>2075.8516870000003</v>
      </c>
      <c r="X121" s="28">
        <f>'Cena na poramnuvanje'!X121*'Sreden kurs'!$D$31</f>
        <v>1743.4677454836913</v>
      </c>
      <c r="Y121" s="28">
        <f>'Cena na poramnuvanje'!Y121*'Sreden kurs'!$D$31</f>
        <v>1599.4812482997593</v>
      </c>
      <c r="Z121" s="28">
        <f>'Cena na poramnuvanje'!Z121*'Sreden kurs'!$D$31</f>
        <v>1516.8811470732428</v>
      </c>
      <c r="AA121" s="29">
        <f>'Cena na poramnuvanje'!AA121*'Sreden kurs'!$D$31</f>
        <v>1276.7190117849223</v>
      </c>
    </row>
    <row r="122" spans="2:27" x14ac:dyDescent="0.25">
      <c r="B122" s="65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0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0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6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0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0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thickTop="1" x14ac:dyDescent="0.25">
      <c r="B124" s="64" t="str">
        <f>'Cena na poramnuvanje'!B124:B127</f>
        <v>31.05.2021</v>
      </c>
      <c r="C124" s="6" t="s">
        <v>26</v>
      </c>
      <c r="D124" s="28">
        <f>'Cena na poramnuvanje'!D124*'Sreden kurs'!$D$32</f>
        <v>0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5007.0454070000005</v>
      </c>
      <c r="L124" s="28">
        <f>'Cena na poramnuvanje'!L124*'Sreden kurs'!$D$32</f>
        <v>5021.9214799911724</v>
      </c>
      <c r="M124" s="28">
        <f>'Cena na poramnuvanje'!M124*'Sreden kurs'!$D$32</f>
        <v>5007.0454070000005</v>
      </c>
      <c r="N124" s="28">
        <f>'Cena na poramnuvanje'!N124*'Sreden kurs'!$D$32</f>
        <v>5784.7970180000002</v>
      </c>
      <c r="O124" s="28">
        <f>'Cena na poramnuvanje'!O124*'Sreden kurs'!$D$32</f>
        <v>5784.7970180000002</v>
      </c>
      <c r="P124" s="28">
        <f>'Cena na poramnuvanje'!P124*'Sreden kurs'!$D$32</f>
        <v>5677.0325430000003</v>
      </c>
      <c r="Q124" s="28">
        <f>'Cena na poramnuvanje'!Q124*'Sreden kurs'!$D$32</f>
        <v>5228.1165300000002</v>
      </c>
      <c r="R124" s="28">
        <f>'Cena na poramnuvanje'!R124*'Sreden kurs'!$D$32</f>
        <v>4965.1712109999999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0</v>
      </c>
      <c r="Y124" s="28">
        <f>'Cena na poramnuvanje'!Y124*'Sreden kurs'!$D$32</f>
        <v>0</v>
      </c>
      <c r="Z124" s="28">
        <f>'Cena na poramnuvanje'!Z124*'Sreden kurs'!$D$32</f>
        <v>0</v>
      </c>
      <c r="AA124" s="29">
        <f>'Cena na poramnuvanje'!AA124*'Sreden kurs'!$D$32</f>
        <v>0</v>
      </c>
    </row>
    <row r="125" spans="2:27" x14ac:dyDescent="0.25">
      <c r="B125" s="65"/>
      <c r="C125" s="6" t="s">
        <v>27</v>
      </c>
      <c r="D125" s="28">
        <f>'Cena na poramnuvanje'!D125*'Sreden kurs'!$D$32</f>
        <v>1302.9818080730845</v>
      </c>
      <c r="E125" s="28">
        <f>'Cena na poramnuvanje'!E125*'Sreden kurs'!$D$32</f>
        <v>1231.846334727273</v>
      </c>
      <c r="F125" s="28">
        <f>'Cena na poramnuvanje'!F125*'Sreden kurs'!$D$32</f>
        <v>978.50143300000002</v>
      </c>
      <c r="G125" s="28">
        <f>'Cena na poramnuvanje'!G125*'Sreden kurs'!$D$32</f>
        <v>969.26447800000005</v>
      </c>
      <c r="H125" s="28">
        <f>'Cena na poramnuvanje'!H125*'Sreden kurs'!$D$32</f>
        <v>981.58041800000012</v>
      </c>
      <c r="I125" s="28">
        <f>'Cena na poramnuvanje'!I125*'Sreden kurs'!$D$32</f>
        <v>1120.1347430000001</v>
      </c>
      <c r="J125" s="28">
        <f>'Cena na poramnuvanje'!J125*'Sreden kurs'!$D$32</f>
        <v>1437.2701980000002</v>
      </c>
      <c r="K125" s="28">
        <f>'Cena na poramnuvanje'!K125*'Sreden kurs'!$D$32</f>
        <v>0</v>
      </c>
      <c r="L125" s="28">
        <f>'Cena na poramnuvanje'!L125*'Sreden kurs'!$D$32</f>
        <v>0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1672.5046520000001</v>
      </c>
      <c r="T125" s="28">
        <f>'Cena na poramnuvanje'!T125*'Sreden kurs'!$D$32</f>
        <v>1748.8634799999998</v>
      </c>
      <c r="U125" s="28">
        <f>'Cena na poramnuvanje'!U125*'Sreden kurs'!$D$32</f>
        <v>2032.1301000000001</v>
      </c>
      <c r="V125" s="28">
        <f>'Cena na poramnuvanje'!V125*'Sreden kurs'!$D$32</f>
        <v>2463.1880000000001</v>
      </c>
      <c r="W125" s="28">
        <f>'Cena na poramnuvanje'!W125*'Sreden kurs'!$D$32</f>
        <v>2647.9270999999999</v>
      </c>
      <c r="X125" s="28">
        <f>'Cena na poramnuvanje'!X125*'Sreden kurs'!$D$32</f>
        <v>2695.3434690000004</v>
      </c>
      <c r="Y125" s="28">
        <f>'Cena na poramnuvanje'!Y125*'Sreden kurs'!$D$32</f>
        <v>2572.1840690000004</v>
      </c>
      <c r="Z125" s="28">
        <f>'Cena na poramnuvanje'!Z125*'Sreden kurs'!$D$32</f>
        <v>2442.8666990000002</v>
      </c>
      <c r="AA125" s="29">
        <f>'Cena na poramnuvanje'!AA125*'Sreden kurs'!$D$32</f>
        <v>2136.8155899999997</v>
      </c>
    </row>
    <row r="126" spans="2:27" x14ac:dyDescent="0.25">
      <c r="B126" s="65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x14ac:dyDescent="0.25">
      <c r="B127" s="67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37" zoomScale="70" zoomScaleNormal="70" workbookViewId="0">
      <selection activeCell="AB69" sqref="E69:AB69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9" t="s">
        <v>36</v>
      </c>
      <c r="C2" s="81" t="s">
        <v>37</v>
      </c>
      <c r="D2" s="82"/>
      <c r="E2" s="85" t="s">
        <v>73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5">
        <f>SUM(E4:AB4)</f>
        <v>113.36999999999999</v>
      </c>
      <c r="D4" s="76"/>
      <c r="E4" s="40">
        <v>0</v>
      </c>
      <c r="F4" s="41">
        <v>0</v>
      </c>
      <c r="G4" s="41">
        <v>0</v>
      </c>
      <c r="H4" s="41">
        <v>1.379999999999999</v>
      </c>
      <c r="I4" s="41">
        <v>0</v>
      </c>
      <c r="J4" s="41">
        <v>0</v>
      </c>
      <c r="K4" s="41">
        <v>0</v>
      </c>
      <c r="L4" s="41">
        <v>0</v>
      </c>
      <c r="M4" s="41">
        <v>1.1899999999999977</v>
      </c>
      <c r="N4" s="41">
        <v>15.909999999999997</v>
      </c>
      <c r="O4" s="41">
        <v>12.720000000000002</v>
      </c>
      <c r="P4" s="41">
        <v>10.25</v>
      </c>
      <c r="Q4" s="41">
        <v>0</v>
      </c>
      <c r="R4" s="41">
        <v>14.759999999999998</v>
      </c>
      <c r="S4" s="41">
        <v>14.490000000000002</v>
      </c>
      <c r="T4" s="41">
        <v>0</v>
      </c>
      <c r="U4" s="41">
        <v>0</v>
      </c>
      <c r="V4" s="41">
        <v>0</v>
      </c>
      <c r="W4" s="41">
        <v>13.34</v>
      </c>
      <c r="X4" s="41">
        <v>14</v>
      </c>
      <c r="Y4" s="41">
        <v>15.329999999999998</v>
      </c>
      <c r="Z4" s="41">
        <v>0</v>
      </c>
      <c r="AA4" s="41">
        <v>0</v>
      </c>
      <c r="AB4" s="42">
        <v>0</v>
      </c>
    </row>
    <row r="5" spans="2:28" ht="17.25" thickTop="1" thickBot="1" x14ac:dyDescent="0.3">
      <c r="B5" s="39" t="s">
        <v>42</v>
      </c>
      <c r="C5" s="75">
        <f t="shared" ref="C5:C33" si="0">SUM(E5:AB5)</f>
        <v>114.08999999999999</v>
      </c>
      <c r="D5" s="76"/>
      <c r="E5" s="40">
        <v>0</v>
      </c>
      <c r="F5" s="41">
        <v>3.7100000000000009</v>
      </c>
      <c r="G5" s="41">
        <v>3.8099999999999987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6.8100000000000023</v>
      </c>
      <c r="N5" s="41">
        <v>5.9400000000000013</v>
      </c>
      <c r="O5" s="41">
        <v>2.91</v>
      </c>
      <c r="P5" s="41">
        <v>11.73</v>
      </c>
      <c r="Q5" s="41">
        <v>14.920000000000002</v>
      </c>
      <c r="R5" s="41">
        <v>16.400000000000002</v>
      </c>
      <c r="S5" s="41">
        <v>2.9299999999999997</v>
      </c>
      <c r="T5" s="41">
        <v>13.130000000000003</v>
      </c>
      <c r="U5" s="41">
        <v>13.310000000000002</v>
      </c>
      <c r="V5" s="41">
        <v>13.32</v>
      </c>
      <c r="W5" s="41">
        <v>5.1700000000000017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">
        <v>43</v>
      </c>
      <c r="C6" s="75">
        <f t="shared" si="0"/>
        <v>43.790000000000006</v>
      </c>
      <c r="D6" s="76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5.68</v>
      </c>
      <c r="S6" s="41">
        <v>0</v>
      </c>
      <c r="T6" s="41">
        <v>0</v>
      </c>
      <c r="U6" s="41">
        <v>0</v>
      </c>
      <c r="V6" s="41">
        <v>7.43</v>
      </c>
      <c r="W6" s="41">
        <v>13.379999999999999</v>
      </c>
      <c r="X6" s="41">
        <v>12.770000000000003</v>
      </c>
      <c r="Y6" s="41">
        <v>4.5300000000000011</v>
      </c>
      <c r="Z6" s="41">
        <v>0</v>
      </c>
      <c r="AA6" s="41">
        <v>0</v>
      </c>
      <c r="AB6" s="42">
        <v>0</v>
      </c>
    </row>
    <row r="7" spans="2:28" ht="17.25" thickTop="1" thickBot="1" x14ac:dyDescent="0.3">
      <c r="B7" s="43" t="s">
        <v>44</v>
      </c>
      <c r="C7" s="75">
        <f t="shared" si="0"/>
        <v>26.979999999999997</v>
      </c>
      <c r="D7" s="76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0.37999999999999901</v>
      </c>
      <c r="P7" s="41">
        <v>3.879999999999999</v>
      </c>
      <c r="Q7" s="41">
        <v>3.8599999999999994</v>
      </c>
      <c r="R7" s="41">
        <v>6.3300000000000018</v>
      </c>
      <c r="S7" s="41">
        <v>6.52</v>
      </c>
      <c r="T7" s="41">
        <v>0</v>
      </c>
      <c r="U7" s="41">
        <v>3.3599999999999994</v>
      </c>
      <c r="V7" s="41">
        <v>2.6499999999999986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2">
        <v>0</v>
      </c>
    </row>
    <row r="8" spans="2:28" ht="17.25" thickTop="1" thickBot="1" x14ac:dyDescent="0.3">
      <c r="B8" s="43" t="s">
        <v>45</v>
      </c>
      <c r="C8" s="75">
        <f t="shared" si="0"/>
        <v>88.160000000000025</v>
      </c>
      <c r="D8" s="76"/>
      <c r="E8" s="40">
        <v>0</v>
      </c>
      <c r="F8" s="41">
        <v>0</v>
      </c>
      <c r="G8" s="41">
        <v>0</v>
      </c>
      <c r="H8" s="41">
        <v>3.9899999999999984</v>
      </c>
      <c r="I8" s="41">
        <v>0</v>
      </c>
      <c r="J8" s="41">
        <v>0</v>
      </c>
      <c r="K8" s="41">
        <v>0</v>
      </c>
      <c r="L8" s="41">
        <v>0</v>
      </c>
      <c r="M8" s="41">
        <v>4.1000000000000014</v>
      </c>
      <c r="N8" s="41">
        <v>0</v>
      </c>
      <c r="O8" s="41">
        <v>7.6999999999999993</v>
      </c>
      <c r="P8" s="41">
        <v>9.8300000000000018</v>
      </c>
      <c r="Q8" s="41">
        <v>9.7399999999999984</v>
      </c>
      <c r="R8" s="41">
        <v>10.73</v>
      </c>
      <c r="S8" s="41">
        <v>2.6599999999999966</v>
      </c>
      <c r="T8" s="41">
        <v>1.4500000000000028</v>
      </c>
      <c r="U8" s="41">
        <v>0.83999999999999986</v>
      </c>
      <c r="V8" s="41">
        <v>1.0199999999999996</v>
      </c>
      <c r="W8" s="41">
        <v>10.96</v>
      </c>
      <c r="X8" s="41">
        <v>9.2899999999999991</v>
      </c>
      <c r="Y8" s="41">
        <v>10.149999999999999</v>
      </c>
      <c r="Z8" s="41">
        <v>1.1499999999999986</v>
      </c>
      <c r="AA8" s="41">
        <v>0</v>
      </c>
      <c r="AB8" s="42">
        <v>4.5500000000000043</v>
      </c>
    </row>
    <row r="9" spans="2:28" ht="17.25" thickTop="1" thickBot="1" x14ac:dyDescent="0.3">
      <c r="B9" s="43" t="s">
        <v>46</v>
      </c>
      <c r="C9" s="75">
        <f t="shared" si="0"/>
        <v>39.980000000000004</v>
      </c>
      <c r="D9" s="76"/>
      <c r="E9" s="40">
        <v>10.79</v>
      </c>
      <c r="F9" s="41">
        <v>7.0499999999999972</v>
      </c>
      <c r="G9" s="41">
        <v>0.61999999999999744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0.17000000000000171</v>
      </c>
      <c r="O9" s="41">
        <v>0</v>
      </c>
      <c r="P9" s="41">
        <v>0</v>
      </c>
      <c r="Q9" s="41">
        <v>3.9200000000000017</v>
      </c>
      <c r="R9" s="41">
        <v>3.8099999999999987</v>
      </c>
      <c r="S9" s="41">
        <v>6.6800000000000033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4.9699999999999989</v>
      </c>
      <c r="Z9" s="41">
        <v>1.2699999999999996</v>
      </c>
      <c r="AA9" s="41">
        <v>0</v>
      </c>
      <c r="AB9" s="42">
        <v>0.69999999999999929</v>
      </c>
    </row>
    <row r="10" spans="2:28" ht="17.25" thickTop="1" thickBot="1" x14ac:dyDescent="0.3">
      <c r="B10" s="43" t="s">
        <v>47</v>
      </c>
      <c r="C10" s="75">
        <f t="shared" si="0"/>
        <v>200.02</v>
      </c>
      <c r="D10" s="76"/>
      <c r="E10" s="40">
        <v>10.280000000000001</v>
      </c>
      <c r="F10" s="41">
        <v>11.420000000000002</v>
      </c>
      <c r="G10" s="41">
        <v>11.27</v>
      </c>
      <c r="H10" s="41">
        <v>7.9200000000000017</v>
      </c>
      <c r="I10" s="41">
        <v>3.9800000000000004</v>
      </c>
      <c r="J10" s="41">
        <v>3.9600000000000009</v>
      </c>
      <c r="K10" s="41">
        <v>4.0199999999999996</v>
      </c>
      <c r="L10" s="41">
        <v>0.92000000000000171</v>
      </c>
      <c r="M10" s="41">
        <v>7.990000000000002</v>
      </c>
      <c r="N10" s="41">
        <v>10.659999999999997</v>
      </c>
      <c r="O10" s="41">
        <v>10.280000000000001</v>
      </c>
      <c r="P10" s="41">
        <v>10.95</v>
      </c>
      <c r="Q10" s="41">
        <v>9.2600000000000016</v>
      </c>
      <c r="R10" s="41">
        <v>10.759999999999998</v>
      </c>
      <c r="S10" s="41">
        <v>10.75</v>
      </c>
      <c r="T10" s="41">
        <v>9.7100000000000009</v>
      </c>
      <c r="U10" s="41">
        <v>10.079999999999998</v>
      </c>
      <c r="V10" s="41">
        <v>7.3900000000000006</v>
      </c>
      <c r="W10" s="41">
        <v>11.489999999999998</v>
      </c>
      <c r="X10" s="41">
        <v>7.6999999999999993</v>
      </c>
      <c r="Y10" s="41">
        <v>8.5600000000000023</v>
      </c>
      <c r="Z10" s="41">
        <v>0.28000000000000114</v>
      </c>
      <c r="AA10" s="41">
        <v>9.0100000000000016</v>
      </c>
      <c r="AB10" s="42">
        <v>11.379999999999995</v>
      </c>
    </row>
    <row r="11" spans="2:28" ht="17.25" thickTop="1" thickBot="1" x14ac:dyDescent="0.3">
      <c r="B11" s="43" t="s">
        <v>48</v>
      </c>
      <c r="C11" s="75">
        <f t="shared" si="0"/>
        <v>146.37</v>
      </c>
      <c r="D11" s="76"/>
      <c r="E11" s="40">
        <v>11.329999999999998</v>
      </c>
      <c r="F11" s="41">
        <v>7.8500000000000014</v>
      </c>
      <c r="G11" s="41">
        <v>3.9899999999999984</v>
      </c>
      <c r="H11" s="41">
        <v>3.9699999999999989</v>
      </c>
      <c r="I11" s="41">
        <v>0</v>
      </c>
      <c r="J11" s="41">
        <v>0</v>
      </c>
      <c r="K11" s="41">
        <v>0</v>
      </c>
      <c r="L11" s="41">
        <v>0</v>
      </c>
      <c r="M11" s="41">
        <v>4.7800000000000011</v>
      </c>
      <c r="N11" s="41">
        <v>8.16</v>
      </c>
      <c r="O11" s="41">
        <v>11.07</v>
      </c>
      <c r="P11" s="41">
        <v>10.93</v>
      </c>
      <c r="Q11" s="41">
        <v>11.3</v>
      </c>
      <c r="R11" s="41">
        <v>7.6900000000000013</v>
      </c>
      <c r="S11" s="41">
        <v>7.5600000000000023</v>
      </c>
      <c r="T11" s="41">
        <v>0</v>
      </c>
      <c r="U11" s="41">
        <v>7.9899999999999984</v>
      </c>
      <c r="V11" s="41">
        <v>7.6800000000000033</v>
      </c>
      <c r="W11" s="41">
        <v>11.57</v>
      </c>
      <c r="X11" s="41">
        <v>10.95</v>
      </c>
      <c r="Y11" s="41">
        <v>9.1599999999999966</v>
      </c>
      <c r="Z11" s="41">
        <v>0</v>
      </c>
      <c r="AA11" s="41">
        <v>10.39</v>
      </c>
      <c r="AB11" s="42">
        <v>0</v>
      </c>
    </row>
    <row r="12" spans="2:28" ht="17.25" thickTop="1" thickBot="1" x14ac:dyDescent="0.3">
      <c r="B12" s="43" t="s">
        <v>49</v>
      </c>
      <c r="C12" s="75">
        <f t="shared" si="0"/>
        <v>82.43</v>
      </c>
      <c r="D12" s="76"/>
      <c r="E12" s="40">
        <v>9.2800000000000011</v>
      </c>
      <c r="F12" s="41">
        <v>3.8999999999999986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10.210000000000001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2.7699999999999996</v>
      </c>
      <c r="V12" s="41">
        <v>6.23</v>
      </c>
      <c r="W12" s="41">
        <v>14.240000000000002</v>
      </c>
      <c r="X12" s="41">
        <v>9.2200000000000024</v>
      </c>
      <c r="Y12" s="41">
        <v>4.1999999999999993</v>
      </c>
      <c r="Z12" s="41">
        <v>7.98</v>
      </c>
      <c r="AA12" s="41">
        <v>5.2000000000000028</v>
      </c>
      <c r="AB12" s="42">
        <v>9.1999999999999957</v>
      </c>
    </row>
    <row r="13" spans="2:28" ht="17.25" thickTop="1" thickBot="1" x14ac:dyDescent="0.3">
      <c r="B13" s="43" t="s">
        <v>50</v>
      </c>
      <c r="C13" s="75">
        <f t="shared" si="0"/>
        <v>81.8</v>
      </c>
      <c r="D13" s="76"/>
      <c r="E13" s="40">
        <v>3.5199999999999996</v>
      </c>
      <c r="F13" s="41">
        <v>3.0000000000001137E-2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2.0700000000000003</v>
      </c>
      <c r="M13" s="41">
        <v>1.1400000000000006</v>
      </c>
      <c r="N13" s="41">
        <v>4.7699999999999996</v>
      </c>
      <c r="O13" s="41">
        <v>0</v>
      </c>
      <c r="P13" s="41">
        <v>9.9400000000000013</v>
      </c>
      <c r="Q13" s="41">
        <v>6.3999999999999986</v>
      </c>
      <c r="R13" s="41">
        <v>4.1999999999999993</v>
      </c>
      <c r="S13" s="41">
        <v>6.75</v>
      </c>
      <c r="T13" s="41">
        <v>0</v>
      </c>
      <c r="U13" s="41">
        <v>10.280000000000001</v>
      </c>
      <c r="V13" s="41">
        <v>6.6899999999999977</v>
      </c>
      <c r="W13" s="41">
        <v>1.0300000000000011</v>
      </c>
      <c r="X13" s="41">
        <v>0</v>
      </c>
      <c r="Y13" s="41">
        <v>6.1099999999999994</v>
      </c>
      <c r="Z13" s="41">
        <v>10.670000000000002</v>
      </c>
      <c r="AA13" s="41">
        <v>0</v>
      </c>
      <c r="AB13" s="42">
        <v>8.1999999999999993</v>
      </c>
    </row>
    <row r="14" spans="2:28" ht="17.25" thickTop="1" thickBot="1" x14ac:dyDescent="0.3">
      <c r="B14" s="43" t="s">
        <v>51</v>
      </c>
      <c r="C14" s="75">
        <f t="shared" si="0"/>
        <v>25.279999999999998</v>
      </c>
      <c r="D14" s="76"/>
      <c r="E14" s="40">
        <v>0</v>
      </c>
      <c r="F14" s="41">
        <v>5.2199999999999989</v>
      </c>
      <c r="G14" s="41">
        <v>2.9600000000000009</v>
      </c>
      <c r="H14" s="41">
        <v>3.7199999999999989</v>
      </c>
      <c r="I14" s="41">
        <v>0</v>
      </c>
      <c r="J14" s="41">
        <v>0</v>
      </c>
      <c r="K14" s="41">
        <v>0</v>
      </c>
      <c r="L14" s="41">
        <v>1.9499999999999993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6.379999999999999</v>
      </c>
      <c r="Y14" s="41">
        <v>0</v>
      </c>
      <c r="Z14" s="41">
        <v>5.0500000000000007</v>
      </c>
      <c r="AA14" s="41">
        <v>0</v>
      </c>
      <c r="AB14" s="42">
        <v>0</v>
      </c>
    </row>
    <row r="15" spans="2:28" ht="17.25" thickTop="1" thickBot="1" x14ac:dyDescent="0.3">
      <c r="B15" s="43" t="s">
        <v>52</v>
      </c>
      <c r="C15" s="75">
        <f t="shared" si="0"/>
        <v>106.75</v>
      </c>
      <c r="D15" s="76"/>
      <c r="E15" s="40">
        <v>10.920000000000002</v>
      </c>
      <c r="F15" s="41">
        <v>9.240000000000002</v>
      </c>
      <c r="G15" s="41">
        <v>4.8000000000000007</v>
      </c>
      <c r="H15" s="41">
        <v>4.0599999999999987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3.9999999999999147E-2</v>
      </c>
      <c r="S15" s="41">
        <v>11.720000000000002</v>
      </c>
      <c r="T15" s="41">
        <v>13.059999999999999</v>
      </c>
      <c r="U15" s="41">
        <v>12.690000000000001</v>
      </c>
      <c r="V15" s="41">
        <v>12.760000000000002</v>
      </c>
      <c r="W15" s="41">
        <v>11.260000000000005</v>
      </c>
      <c r="X15" s="41">
        <v>3.379999999999999</v>
      </c>
      <c r="Y15" s="41">
        <v>0</v>
      </c>
      <c r="Z15" s="41">
        <v>12.54</v>
      </c>
      <c r="AA15" s="41">
        <v>0.28000000000000114</v>
      </c>
      <c r="AB15" s="42">
        <v>0</v>
      </c>
    </row>
    <row r="16" spans="2:28" ht="17.25" thickTop="1" thickBot="1" x14ac:dyDescent="0.3">
      <c r="B16" s="43" t="s">
        <v>53</v>
      </c>
      <c r="C16" s="75">
        <f t="shared" si="0"/>
        <v>60.040000000000006</v>
      </c>
      <c r="D16" s="76"/>
      <c r="E16" s="40">
        <v>2.4600000000000009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5.4499999999999993</v>
      </c>
      <c r="M16" s="41">
        <v>9.1000000000000014</v>
      </c>
      <c r="N16" s="41">
        <v>11.580000000000002</v>
      </c>
      <c r="O16" s="41">
        <v>11.439999999999998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9.7899999999999991</v>
      </c>
      <c r="Z16" s="41">
        <v>0</v>
      </c>
      <c r="AA16" s="41">
        <v>7.240000000000002</v>
      </c>
      <c r="AB16" s="42">
        <v>2.9800000000000004</v>
      </c>
    </row>
    <row r="17" spans="2:28" ht="17.25" thickTop="1" thickBot="1" x14ac:dyDescent="0.3">
      <c r="B17" s="43" t="s">
        <v>54</v>
      </c>
      <c r="C17" s="75">
        <f t="shared" si="0"/>
        <v>28.359999999999996</v>
      </c>
      <c r="D17" s="76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7.0000000000000284E-2</v>
      </c>
      <c r="M17" s="41">
        <v>10.740000000000002</v>
      </c>
      <c r="N17" s="41">
        <v>3.5799999999999983</v>
      </c>
      <c r="O17" s="41">
        <v>3.9999999999999147E-2</v>
      </c>
      <c r="P17" s="41">
        <v>4.6400000000000006</v>
      </c>
      <c r="Q17" s="41">
        <v>6.2999999999999972</v>
      </c>
      <c r="R17" s="41">
        <v>2.1099999999999994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0.39999999999999858</v>
      </c>
      <c r="Z17" s="41">
        <v>0</v>
      </c>
      <c r="AA17" s="41">
        <v>0</v>
      </c>
      <c r="AB17" s="42">
        <v>0.48000000000000043</v>
      </c>
    </row>
    <row r="18" spans="2:28" ht="17.25" thickTop="1" thickBot="1" x14ac:dyDescent="0.3">
      <c r="B18" s="43" t="s">
        <v>55</v>
      </c>
      <c r="C18" s="75">
        <f t="shared" si="0"/>
        <v>131.07</v>
      </c>
      <c r="D18" s="76"/>
      <c r="E18" s="40">
        <v>5.879999999999999</v>
      </c>
      <c r="F18" s="41">
        <v>0.73000000000000043</v>
      </c>
      <c r="G18" s="41">
        <v>2.8099999999999987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1.0899999999999999</v>
      </c>
      <c r="N18" s="41">
        <v>5.5200000000000031</v>
      </c>
      <c r="O18" s="41">
        <v>12.45</v>
      </c>
      <c r="P18" s="41">
        <v>12.940000000000001</v>
      </c>
      <c r="Q18" s="41">
        <v>6.8900000000000006</v>
      </c>
      <c r="R18" s="41">
        <v>9.41</v>
      </c>
      <c r="S18" s="41">
        <v>11.269999999999996</v>
      </c>
      <c r="T18" s="41">
        <v>9.2800000000000011</v>
      </c>
      <c r="U18" s="41">
        <v>12.959999999999997</v>
      </c>
      <c r="V18" s="41">
        <v>9.66</v>
      </c>
      <c r="W18" s="41">
        <v>13.45</v>
      </c>
      <c r="X18" s="41">
        <v>12.8</v>
      </c>
      <c r="Y18" s="41">
        <v>3.9299999999999997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">
        <v>56</v>
      </c>
      <c r="C19" s="75">
        <f t="shared" si="0"/>
        <v>63.47999999999999</v>
      </c>
      <c r="D19" s="76"/>
      <c r="E19" s="40">
        <v>12.27</v>
      </c>
      <c r="F19" s="41">
        <v>6.6400000000000006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0.30999999999999872</v>
      </c>
      <c r="N19" s="41">
        <v>0.7099999999999973</v>
      </c>
      <c r="O19" s="41">
        <v>0</v>
      </c>
      <c r="P19" s="41">
        <v>0</v>
      </c>
      <c r="Q19" s="41">
        <v>12.599999999999998</v>
      </c>
      <c r="R19" s="41">
        <v>0.23999999999999844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0.26999999999999957</v>
      </c>
      <c r="Y19" s="41">
        <v>6.82</v>
      </c>
      <c r="Z19" s="41">
        <v>12.14</v>
      </c>
      <c r="AA19" s="41">
        <v>0</v>
      </c>
      <c r="AB19" s="42">
        <v>11.48</v>
      </c>
    </row>
    <row r="20" spans="2:28" ht="17.25" thickTop="1" thickBot="1" x14ac:dyDescent="0.3">
      <c r="B20" s="43" t="s">
        <v>57</v>
      </c>
      <c r="C20" s="75">
        <f t="shared" si="0"/>
        <v>57.599999999999994</v>
      </c>
      <c r="D20" s="76"/>
      <c r="E20" s="40">
        <v>13.190000000000001</v>
      </c>
      <c r="F20" s="41">
        <v>8.7999999999999972</v>
      </c>
      <c r="G20" s="41">
        <v>4</v>
      </c>
      <c r="H20" s="41">
        <v>0</v>
      </c>
      <c r="I20" s="41">
        <v>0</v>
      </c>
      <c r="J20" s="41">
        <v>0</v>
      </c>
      <c r="K20" s="41">
        <v>0</v>
      </c>
      <c r="L20" s="41">
        <v>5.66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2.6499999999999986</v>
      </c>
      <c r="T20" s="41">
        <v>3.6999999999999993</v>
      </c>
      <c r="U20" s="41">
        <v>4.6099999999999994</v>
      </c>
      <c r="V20" s="41">
        <v>0</v>
      </c>
      <c r="W20" s="41">
        <v>6.0300000000000011</v>
      </c>
      <c r="X20" s="41">
        <v>0</v>
      </c>
      <c r="Y20" s="41">
        <v>4.9599999999999973</v>
      </c>
      <c r="Z20" s="41">
        <v>0</v>
      </c>
      <c r="AA20" s="41">
        <v>4</v>
      </c>
      <c r="AB20" s="42">
        <v>0</v>
      </c>
    </row>
    <row r="21" spans="2:28" ht="17.25" thickTop="1" thickBot="1" x14ac:dyDescent="0.3">
      <c r="B21" s="43" t="s">
        <v>58</v>
      </c>
      <c r="C21" s="75">
        <f t="shared" si="0"/>
        <v>87.47</v>
      </c>
      <c r="D21" s="76"/>
      <c r="E21" s="40">
        <v>12.559999999999999</v>
      </c>
      <c r="F21" s="41">
        <v>8.9899999999999984</v>
      </c>
      <c r="G21" s="41">
        <v>3.34</v>
      </c>
      <c r="H21" s="41">
        <v>0</v>
      </c>
      <c r="I21" s="41">
        <v>0</v>
      </c>
      <c r="J21" s="41">
        <v>0</v>
      </c>
      <c r="K21" s="41">
        <v>7.5400000000000027</v>
      </c>
      <c r="L21" s="41">
        <v>6.7999999999999972</v>
      </c>
      <c r="M21" s="41">
        <v>0</v>
      </c>
      <c r="N21" s="41">
        <v>0</v>
      </c>
      <c r="O21" s="41">
        <v>0</v>
      </c>
      <c r="P21" s="41">
        <v>0</v>
      </c>
      <c r="Q21" s="41">
        <v>14.799999999999997</v>
      </c>
      <c r="R21" s="41">
        <v>12.290000000000003</v>
      </c>
      <c r="S21" s="41">
        <v>6.4099999999999966</v>
      </c>
      <c r="T21" s="41">
        <v>0</v>
      </c>
      <c r="U21" s="41">
        <v>0</v>
      </c>
      <c r="V21" s="41">
        <v>0</v>
      </c>
      <c r="W21" s="41">
        <v>0</v>
      </c>
      <c r="X21" s="41">
        <v>7.3000000000000043</v>
      </c>
      <c r="Y21" s="41">
        <v>7.4400000000000013</v>
      </c>
      <c r="Z21" s="41">
        <v>0</v>
      </c>
      <c r="AA21" s="41">
        <v>0</v>
      </c>
      <c r="AB21" s="42">
        <v>0</v>
      </c>
    </row>
    <row r="22" spans="2:28" ht="17.25" thickTop="1" thickBot="1" x14ac:dyDescent="0.3">
      <c r="B22" s="43" t="s">
        <v>59</v>
      </c>
      <c r="C22" s="75">
        <f t="shared" si="0"/>
        <v>93.39</v>
      </c>
      <c r="D22" s="76"/>
      <c r="E22" s="40">
        <v>7.9999999999998295E-2</v>
      </c>
      <c r="F22" s="41">
        <v>4.370000000000001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1.3900000000000006</v>
      </c>
      <c r="M22" s="41">
        <v>0</v>
      </c>
      <c r="N22" s="41">
        <v>0</v>
      </c>
      <c r="O22" s="41">
        <v>3.389999999999997</v>
      </c>
      <c r="P22" s="41">
        <v>12.920000000000002</v>
      </c>
      <c r="Q22" s="41">
        <v>13.149999999999999</v>
      </c>
      <c r="R22" s="41">
        <v>10.850000000000001</v>
      </c>
      <c r="S22" s="41">
        <v>0.58000000000000185</v>
      </c>
      <c r="T22" s="41">
        <v>0</v>
      </c>
      <c r="U22" s="41">
        <v>1.9499999999999993</v>
      </c>
      <c r="V22" s="41">
        <v>0</v>
      </c>
      <c r="W22" s="41">
        <v>3.009999999999998</v>
      </c>
      <c r="X22" s="41">
        <v>12.73</v>
      </c>
      <c r="Y22" s="41">
        <v>0</v>
      </c>
      <c r="Z22" s="41">
        <v>9.68</v>
      </c>
      <c r="AA22" s="41">
        <v>8.43</v>
      </c>
      <c r="AB22" s="42">
        <v>10.86</v>
      </c>
    </row>
    <row r="23" spans="2:28" ht="17.25" thickTop="1" thickBot="1" x14ac:dyDescent="0.3">
      <c r="B23" s="43" t="s">
        <v>60</v>
      </c>
      <c r="C23" s="75">
        <f t="shared" si="0"/>
        <v>73.19</v>
      </c>
      <c r="D23" s="76"/>
      <c r="E23" s="40">
        <v>0</v>
      </c>
      <c r="F23" s="41">
        <v>12.759999999999998</v>
      </c>
      <c r="G23" s="41">
        <v>3.7800000000000011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2.2300000000000004</v>
      </c>
      <c r="N23" s="41">
        <v>0</v>
      </c>
      <c r="O23" s="41">
        <v>0</v>
      </c>
      <c r="P23" s="41">
        <v>13.39</v>
      </c>
      <c r="Q23" s="41">
        <v>0</v>
      </c>
      <c r="R23" s="41">
        <v>0</v>
      </c>
      <c r="S23" s="41">
        <v>10.48</v>
      </c>
      <c r="T23" s="41">
        <v>7.9999999999998295E-2</v>
      </c>
      <c r="U23" s="41">
        <v>2.1899999999999977</v>
      </c>
      <c r="V23" s="41">
        <v>0</v>
      </c>
      <c r="W23" s="41">
        <v>5.269999999999996</v>
      </c>
      <c r="X23" s="41">
        <v>12.809999999999999</v>
      </c>
      <c r="Y23" s="41">
        <v>3.8900000000000006</v>
      </c>
      <c r="Z23" s="41">
        <v>6.3099999999999987</v>
      </c>
      <c r="AA23" s="41">
        <v>0</v>
      </c>
      <c r="AB23" s="42">
        <v>0</v>
      </c>
    </row>
    <row r="24" spans="2:28" ht="17.25" thickTop="1" thickBot="1" x14ac:dyDescent="0.3">
      <c r="B24" s="43" t="s">
        <v>61</v>
      </c>
      <c r="C24" s="75">
        <f t="shared" si="0"/>
        <v>82.85</v>
      </c>
      <c r="D24" s="76"/>
      <c r="E24" s="40">
        <v>5.9899999999999984</v>
      </c>
      <c r="F24" s="41">
        <v>3.9800000000000004</v>
      </c>
      <c r="G24" s="41">
        <v>0</v>
      </c>
      <c r="H24" s="41">
        <v>0</v>
      </c>
      <c r="I24" s="41">
        <v>0</v>
      </c>
      <c r="J24" s="41">
        <v>0</v>
      </c>
      <c r="K24" s="41">
        <v>2.4499999999999993</v>
      </c>
      <c r="L24" s="41">
        <v>0</v>
      </c>
      <c r="M24" s="41">
        <v>0</v>
      </c>
      <c r="N24" s="41">
        <v>12.68</v>
      </c>
      <c r="O24" s="41">
        <v>6.52</v>
      </c>
      <c r="P24" s="41">
        <v>5.5800000000000018</v>
      </c>
      <c r="Q24" s="41">
        <v>0</v>
      </c>
      <c r="R24" s="41">
        <v>11.23</v>
      </c>
      <c r="S24" s="41">
        <v>0</v>
      </c>
      <c r="T24" s="41">
        <v>0</v>
      </c>
      <c r="U24" s="41">
        <v>9.9600000000000009</v>
      </c>
      <c r="V24" s="41">
        <v>0</v>
      </c>
      <c r="W24" s="41">
        <v>0</v>
      </c>
      <c r="X24" s="41">
        <v>0</v>
      </c>
      <c r="Y24" s="41">
        <v>8.0799999999999983</v>
      </c>
      <c r="Z24" s="41">
        <v>8.759999999999998</v>
      </c>
      <c r="AA24" s="41">
        <v>0</v>
      </c>
      <c r="AB24" s="42">
        <v>7.620000000000001</v>
      </c>
    </row>
    <row r="25" spans="2:28" ht="17.25" thickTop="1" thickBot="1" x14ac:dyDescent="0.3">
      <c r="B25" s="43" t="s">
        <v>62</v>
      </c>
      <c r="C25" s="75">
        <f t="shared" si="0"/>
        <v>65.91</v>
      </c>
      <c r="D25" s="76"/>
      <c r="E25" s="40">
        <v>8.3000000000000007</v>
      </c>
      <c r="F25" s="41">
        <v>13.060000000000002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5.77</v>
      </c>
      <c r="O25" s="41">
        <v>0</v>
      </c>
      <c r="P25" s="41">
        <v>1.7000000000000028</v>
      </c>
      <c r="Q25" s="41">
        <v>0</v>
      </c>
      <c r="R25" s="41">
        <v>3.1199999999999974</v>
      </c>
      <c r="S25" s="41">
        <v>9.9600000000000009</v>
      </c>
      <c r="T25" s="41">
        <v>0</v>
      </c>
      <c r="U25" s="41">
        <v>0</v>
      </c>
      <c r="V25" s="41">
        <v>0.28000000000000114</v>
      </c>
      <c r="W25" s="41">
        <v>4.09</v>
      </c>
      <c r="X25" s="41">
        <v>0</v>
      </c>
      <c r="Y25" s="41">
        <v>11.719999999999999</v>
      </c>
      <c r="Z25" s="41">
        <v>3.91</v>
      </c>
      <c r="AA25" s="41">
        <v>4</v>
      </c>
      <c r="AB25" s="42">
        <v>0</v>
      </c>
    </row>
    <row r="26" spans="2:28" ht="17.25" thickTop="1" thickBot="1" x14ac:dyDescent="0.3">
      <c r="B26" s="43" t="s">
        <v>63</v>
      </c>
      <c r="C26" s="75">
        <f t="shared" si="0"/>
        <v>77.710000000000008</v>
      </c>
      <c r="D26" s="76"/>
      <c r="E26" s="40">
        <v>9.4999999999999964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6.5900000000000034</v>
      </c>
      <c r="N26" s="41">
        <v>5.0399999999999991</v>
      </c>
      <c r="O26" s="41">
        <v>12.41</v>
      </c>
      <c r="P26" s="41">
        <v>13.759999999999998</v>
      </c>
      <c r="Q26" s="41">
        <v>7.4699999999999989</v>
      </c>
      <c r="R26" s="41">
        <v>2.4700000000000024</v>
      </c>
      <c r="S26" s="41">
        <v>0</v>
      </c>
      <c r="T26" s="41">
        <v>0</v>
      </c>
      <c r="U26" s="41">
        <v>0</v>
      </c>
      <c r="V26" s="41">
        <v>0</v>
      </c>
      <c r="W26" s="41">
        <v>2.5600000000000023</v>
      </c>
      <c r="X26" s="41">
        <v>6.2899999999999991</v>
      </c>
      <c r="Y26" s="41">
        <v>6.5800000000000018</v>
      </c>
      <c r="Z26" s="41">
        <v>5.0399999999999991</v>
      </c>
      <c r="AA26" s="41">
        <v>0</v>
      </c>
      <c r="AB26" s="42">
        <v>0</v>
      </c>
    </row>
    <row r="27" spans="2:28" ht="17.25" thickTop="1" thickBot="1" x14ac:dyDescent="0.3">
      <c r="B27" s="43" t="s">
        <v>64</v>
      </c>
      <c r="C27" s="75">
        <f t="shared" si="0"/>
        <v>25.499999999999996</v>
      </c>
      <c r="D27" s="76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12.96</v>
      </c>
      <c r="P27" s="41">
        <v>0</v>
      </c>
      <c r="Q27" s="41">
        <v>0</v>
      </c>
      <c r="R27" s="41">
        <v>2.3900000000000006</v>
      </c>
      <c r="S27" s="41">
        <v>1.1199999999999974</v>
      </c>
      <c r="T27" s="41">
        <v>0</v>
      </c>
      <c r="U27" s="41">
        <v>0</v>
      </c>
      <c r="V27" s="41">
        <v>0</v>
      </c>
      <c r="W27" s="41">
        <v>0</v>
      </c>
      <c r="X27" s="41">
        <v>8.0299999999999976</v>
      </c>
      <c r="Y27" s="41">
        <v>0</v>
      </c>
      <c r="Z27" s="41">
        <v>0</v>
      </c>
      <c r="AA27" s="41">
        <v>0.51999999999999957</v>
      </c>
      <c r="AB27" s="42">
        <v>0.48000000000000043</v>
      </c>
    </row>
    <row r="28" spans="2:28" ht="17.25" thickTop="1" thickBot="1" x14ac:dyDescent="0.3">
      <c r="B28" s="43" t="s">
        <v>65</v>
      </c>
      <c r="C28" s="75">
        <f t="shared" si="0"/>
        <v>92.210000000000008</v>
      </c>
      <c r="D28" s="76"/>
      <c r="E28" s="40">
        <v>1.3200000000000003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9.3699999999999974</v>
      </c>
      <c r="N28" s="41">
        <v>3.4400000000000013</v>
      </c>
      <c r="O28" s="41">
        <v>4.370000000000001</v>
      </c>
      <c r="P28" s="41">
        <v>9.4200000000000017</v>
      </c>
      <c r="Q28" s="41">
        <v>0</v>
      </c>
      <c r="R28" s="41">
        <v>0</v>
      </c>
      <c r="S28" s="41">
        <v>3.5599999999999987</v>
      </c>
      <c r="T28" s="41">
        <v>0</v>
      </c>
      <c r="U28" s="41">
        <v>11.989999999999998</v>
      </c>
      <c r="V28" s="41">
        <v>11.7</v>
      </c>
      <c r="W28" s="41">
        <v>11.510000000000002</v>
      </c>
      <c r="X28" s="41">
        <v>0</v>
      </c>
      <c r="Y28" s="41">
        <v>0.48999999999999844</v>
      </c>
      <c r="Z28" s="41">
        <v>12.84</v>
      </c>
      <c r="AA28" s="41">
        <v>12.2</v>
      </c>
      <c r="AB28" s="42">
        <v>0</v>
      </c>
    </row>
    <row r="29" spans="2:28" ht="17.25" thickTop="1" thickBot="1" x14ac:dyDescent="0.3">
      <c r="B29" s="43" t="s">
        <v>66</v>
      </c>
      <c r="C29" s="75">
        <f t="shared" si="0"/>
        <v>91.35</v>
      </c>
      <c r="D29" s="76"/>
      <c r="E29" s="40">
        <v>6.8500000000000014</v>
      </c>
      <c r="F29" s="41">
        <v>4.4499999999999993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3.1799999999999997</v>
      </c>
      <c r="N29" s="41">
        <v>0.85999999999999943</v>
      </c>
      <c r="O29" s="41">
        <v>8.5999999999999979</v>
      </c>
      <c r="P29" s="41">
        <v>4.2100000000000009</v>
      </c>
      <c r="Q29" s="41">
        <v>12.18</v>
      </c>
      <c r="R29" s="41">
        <v>10.02</v>
      </c>
      <c r="S29" s="41">
        <v>0.57999999999999829</v>
      </c>
      <c r="T29" s="41">
        <v>0</v>
      </c>
      <c r="U29" s="41">
        <v>12.980000000000004</v>
      </c>
      <c r="V29" s="41">
        <v>0.91000000000000014</v>
      </c>
      <c r="W29" s="41">
        <v>0</v>
      </c>
      <c r="X29" s="41">
        <v>0</v>
      </c>
      <c r="Y29" s="41">
        <v>9.4699999999999989</v>
      </c>
      <c r="Z29" s="41">
        <v>5.25</v>
      </c>
      <c r="AA29" s="41">
        <v>11.810000000000002</v>
      </c>
      <c r="AB29" s="42">
        <v>0</v>
      </c>
    </row>
    <row r="30" spans="2:28" ht="17.25" thickTop="1" thickBot="1" x14ac:dyDescent="0.3">
      <c r="B30" s="43" t="s">
        <v>67</v>
      </c>
      <c r="C30" s="75">
        <f t="shared" si="0"/>
        <v>82.37</v>
      </c>
      <c r="D30" s="76"/>
      <c r="E30" s="40">
        <v>12.71</v>
      </c>
      <c r="F30" s="41">
        <v>4.7399999999999984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2.66</v>
      </c>
      <c r="N30" s="41">
        <v>3.0700000000000003</v>
      </c>
      <c r="O30" s="41">
        <v>12.43</v>
      </c>
      <c r="P30" s="41">
        <v>0</v>
      </c>
      <c r="Q30" s="41">
        <v>2.09</v>
      </c>
      <c r="R30" s="41">
        <v>0</v>
      </c>
      <c r="S30" s="41">
        <v>10.690000000000001</v>
      </c>
      <c r="T30" s="41">
        <v>0</v>
      </c>
      <c r="U30" s="41">
        <v>12.080000000000002</v>
      </c>
      <c r="V30" s="41">
        <v>7.129999999999999</v>
      </c>
      <c r="W30" s="41">
        <v>1.4299999999999997</v>
      </c>
      <c r="X30" s="41">
        <v>0.66999999999999815</v>
      </c>
      <c r="Y30" s="41">
        <v>6.139999999999997</v>
      </c>
      <c r="Z30" s="41">
        <v>6.5299999999999976</v>
      </c>
      <c r="AA30" s="41">
        <v>0</v>
      </c>
      <c r="AB30" s="42">
        <v>0</v>
      </c>
    </row>
    <row r="31" spans="2:28" ht="17.25" thickTop="1" thickBot="1" x14ac:dyDescent="0.3">
      <c r="B31" s="43" t="s">
        <v>68</v>
      </c>
      <c r="C31" s="75">
        <f t="shared" si="0"/>
        <v>2.129999999999999</v>
      </c>
      <c r="D31" s="76"/>
      <c r="E31" s="40">
        <v>0.32000000000000028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1.8099999999999987</v>
      </c>
    </row>
    <row r="32" spans="2:28" ht="17.25" thickTop="1" thickBot="1" x14ac:dyDescent="0.3">
      <c r="B32" s="43" t="s">
        <v>69</v>
      </c>
      <c r="C32" s="75">
        <f t="shared" si="0"/>
        <v>44.54</v>
      </c>
      <c r="D32" s="76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6.73</v>
      </c>
      <c r="Q32" s="41">
        <v>11.91</v>
      </c>
      <c r="R32" s="41">
        <v>12.3</v>
      </c>
      <c r="S32" s="41">
        <v>0</v>
      </c>
      <c r="T32" s="41">
        <v>0</v>
      </c>
      <c r="U32" s="41">
        <v>0.96999999999999886</v>
      </c>
      <c r="V32" s="41">
        <v>0</v>
      </c>
      <c r="W32" s="41">
        <v>0</v>
      </c>
      <c r="X32" s="41">
        <v>0</v>
      </c>
      <c r="Y32" s="41">
        <v>0</v>
      </c>
      <c r="Z32" s="41">
        <v>12.629999999999999</v>
      </c>
      <c r="AA32" s="41">
        <v>0</v>
      </c>
      <c r="AB32" s="42">
        <v>0</v>
      </c>
    </row>
    <row r="33" spans="2:29" ht="17.25" thickTop="1" thickBot="1" x14ac:dyDescent="0.3">
      <c r="B33" s="43" t="s">
        <v>70</v>
      </c>
      <c r="C33" s="75">
        <f t="shared" si="0"/>
        <v>43.45000000000001</v>
      </c>
      <c r="D33" s="76"/>
      <c r="E33" s="40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1.2900000000000027</v>
      </c>
      <c r="O33" s="41">
        <v>11.620000000000001</v>
      </c>
      <c r="P33" s="41">
        <v>12.020000000000003</v>
      </c>
      <c r="Q33" s="41">
        <v>12.809999999999999</v>
      </c>
      <c r="R33" s="41">
        <v>5.7100000000000009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2">
        <v>0</v>
      </c>
    </row>
    <row r="34" spans="2:29" ht="16.5" thickTop="1" x14ac:dyDescent="0.25">
      <c r="B34" s="44" t="s">
        <v>71</v>
      </c>
      <c r="C34" s="77">
        <f>SUM(E34:AB34)</f>
        <v>33.81</v>
      </c>
      <c r="D34" s="78"/>
      <c r="E34" s="88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0.39000000000000057</v>
      </c>
      <c r="N34" s="89">
        <v>0</v>
      </c>
      <c r="O34" s="89">
        <v>6.84</v>
      </c>
      <c r="P34" s="89">
        <v>5.6900000000000013</v>
      </c>
      <c r="Q34" s="89">
        <v>5.379999999999999</v>
      </c>
      <c r="R34" s="89">
        <v>10.43</v>
      </c>
      <c r="S34" s="89">
        <v>5.0799999999999983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90">
        <v>0</v>
      </c>
    </row>
    <row r="37" spans="2:29" ht="21.75" customHeight="1" thickBot="1" x14ac:dyDescent="0.3">
      <c r="B37" s="79" t="s">
        <v>36</v>
      </c>
      <c r="C37" s="81" t="s">
        <v>37</v>
      </c>
      <c r="D37" s="82"/>
      <c r="E37" s="85" t="s">
        <v>74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</row>
    <row r="38" spans="2:29" ht="15.75" customHeight="1" thickTop="1" thickBot="1" x14ac:dyDescent="0.3">
      <c r="B38" s="80"/>
      <c r="C38" s="83"/>
      <c r="D38" s="84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5" t="s">
        <v>25</v>
      </c>
      <c r="AC38" s="4"/>
    </row>
    <row r="39" spans="2:29" ht="17.25" thickTop="1" thickBot="1" x14ac:dyDescent="0.3">
      <c r="B39" s="39" t="str">
        <f>B4</f>
        <v>01.05.2021</v>
      </c>
      <c r="C39" s="75">
        <f>SUM(E39:AB39)</f>
        <v>-137.65</v>
      </c>
      <c r="D39" s="76"/>
      <c r="E39" s="40">
        <v>-14.67</v>
      </c>
      <c r="F39" s="41">
        <v>-13.659999999999998</v>
      </c>
      <c r="G39" s="41">
        <v>-14.87</v>
      </c>
      <c r="H39" s="41">
        <v>-12</v>
      </c>
      <c r="I39" s="41">
        <v>-5.9499999999999993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-1.17</v>
      </c>
      <c r="Q39" s="41">
        <v>-15.45</v>
      </c>
      <c r="R39" s="41">
        <v>0</v>
      </c>
      <c r="S39" s="41">
        <v>0</v>
      </c>
      <c r="T39" s="41">
        <v>-6.42</v>
      </c>
      <c r="U39" s="41">
        <v>-11.55</v>
      </c>
      <c r="V39" s="41">
        <v>-10.929999999999998</v>
      </c>
      <c r="W39" s="41">
        <v>0</v>
      </c>
      <c r="X39" s="41">
        <v>0</v>
      </c>
      <c r="Y39" s="41">
        <v>0</v>
      </c>
      <c r="Z39" s="41">
        <v>-11.06</v>
      </c>
      <c r="AA39" s="41">
        <v>-4.870000000000001</v>
      </c>
      <c r="AB39" s="42">
        <v>-15.05</v>
      </c>
    </row>
    <row r="40" spans="2:29" ht="17.25" thickTop="1" thickBot="1" x14ac:dyDescent="0.3">
      <c r="B40" s="43" t="str">
        <f t="shared" ref="B40:B69" si="1">B5</f>
        <v>02.05.2021</v>
      </c>
      <c r="C40" s="75">
        <f t="shared" ref="C40:C68" si="2">SUM(E40:AB40)</f>
        <v>-146.69000000000003</v>
      </c>
      <c r="D40" s="76"/>
      <c r="E40" s="40">
        <v>-10.98</v>
      </c>
      <c r="F40" s="41">
        <v>-5.8900000000000006</v>
      </c>
      <c r="G40" s="41">
        <v>-11.01</v>
      </c>
      <c r="H40" s="41">
        <v>-11.67</v>
      </c>
      <c r="I40" s="41">
        <v>0</v>
      </c>
      <c r="J40" s="41">
        <v>0</v>
      </c>
      <c r="K40" s="41">
        <v>-3.4000000000000004</v>
      </c>
      <c r="L40" s="41">
        <v>-14.71</v>
      </c>
      <c r="M40" s="41">
        <v>0</v>
      </c>
      <c r="N40" s="41">
        <v>0</v>
      </c>
      <c r="O40" s="41">
        <v>-6.66</v>
      </c>
      <c r="P40" s="41">
        <v>0</v>
      </c>
      <c r="Q40" s="41">
        <v>0</v>
      </c>
      <c r="R40" s="41">
        <v>0</v>
      </c>
      <c r="S40" s="41">
        <v>-4.6000000000000014</v>
      </c>
      <c r="T40" s="41">
        <v>-3.42</v>
      </c>
      <c r="U40" s="41">
        <v>-3.7200000000000006</v>
      </c>
      <c r="V40" s="41">
        <v>-3.8699999999999992</v>
      </c>
      <c r="W40" s="41">
        <v>-1.4399999999999995</v>
      </c>
      <c r="X40" s="41">
        <v>-13.25</v>
      </c>
      <c r="Y40" s="41">
        <v>-14.97</v>
      </c>
      <c r="Z40" s="41">
        <v>-14.51</v>
      </c>
      <c r="AA40" s="41">
        <v>-14.09</v>
      </c>
      <c r="AB40" s="42">
        <v>-8.4999999999999982</v>
      </c>
    </row>
    <row r="41" spans="2:29" ht="17.25" thickTop="1" thickBot="1" x14ac:dyDescent="0.3">
      <c r="B41" s="43" t="str">
        <f t="shared" si="1"/>
        <v>03.05.2021</v>
      </c>
      <c r="C41" s="75">
        <f t="shared" si="2"/>
        <v>-213.95999999999998</v>
      </c>
      <c r="D41" s="76"/>
      <c r="E41" s="40">
        <v>-14.36</v>
      </c>
      <c r="F41" s="41">
        <v>-15.25</v>
      </c>
      <c r="G41" s="41">
        <v>-14.8</v>
      </c>
      <c r="H41" s="41">
        <v>-14.56</v>
      </c>
      <c r="I41" s="41">
        <v>-4</v>
      </c>
      <c r="J41" s="41">
        <v>0</v>
      </c>
      <c r="K41" s="41">
        <v>0</v>
      </c>
      <c r="L41" s="41">
        <v>-3.92</v>
      </c>
      <c r="M41" s="41">
        <v>-14.76</v>
      </c>
      <c r="N41" s="41">
        <v>-13.739999999999998</v>
      </c>
      <c r="O41" s="41">
        <v>-14.83</v>
      </c>
      <c r="P41" s="41">
        <v>-13.96</v>
      </c>
      <c r="Q41" s="41">
        <v>-13.88</v>
      </c>
      <c r="R41" s="41">
        <v>0</v>
      </c>
      <c r="S41" s="41">
        <v>-11.17</v>
      </c>
      <c r="T41" s="41">
        <v>-15.02</v>
      </c>
      <c r="U41" s="41">
        <v>-7.43</v>
      </c>
      <c r="V41" s="41">
        <v>-0.69999999999999929</v>
      </c>
      <c r="W41" s="41">
        <v>0</v>
      </c>
      <c r="X41" s="41">
        <v>-1.5999999999999996</v>
      </c>
      <c r="Y41" s="41">
        <v>-2.8499999999999996</v>
      </c>
      <c r="Z41" s="41">
        <v>-10.890000000000002</v>
      </c>
      <c r="AA41" s="41">
        <v>-14.11</v>
      </c>
      <c r="AB41" s="42">
        <v>-12.13</v>
      </c>
    </row>
    <row r="42" spans="2:29" ht="17.25" thickTop="1" thickBot="1" x14ac:dyDescent="0.3">
      <c r="B42" s="43" t="str">
        <f t="shared" si="1"/>
        <v>04.05.2021</v>
      </c>
      <c r="C42" s="75">
        <f t="shared" si="2"/>
        <v>-179.85</v>
      </c>
      <c r="D42" s="76"/>
      <c r="E42" s="40">
        <v>-11.350000000000001</v>
      </c>
      <c r="F42" s="41">
        <v>-14.28</v>
      </c>
      <c r="G42" s="41">
        <v>-15.22</v>
      </c>
      <c r="H42" s="41">
        <v>-4</v>
      </c>
      <c r="I42" s="41">
        <v>-4</v>
      </c>
      <c r="J42" s="41">
        <v>-4</v>
      </c>
      <c r="K42" s="41">
        <v>-4</v>
      </c>
      <c r="L42" s="41">
        <v>-4</v>
      </c>
      <c r="M42" s="41">
        <v>-14.63</v>
      </c>
      <c r="N42" s="41">
        <v>-13.86</v>
      </c>
      <c r="O42" s="41">
        <v>-7.7399999999999984</v>
      </c>
      <c r="P42" s="41">
        <v>-6.0799999999999983</v>
      </c>
      <c r="Q42" s="41">
        <v>-2.379999999999999</v>
      </c>
      <c r="R42" s="41">
        <v>0</v>
      </c>
      <c r="S42" s="41">
        <v>0</v>
      </c>
      <c r="T42" s="41">
        <v>-8.6900000000000013</v>
      </c>
      <c r="U42" s="41">
        <v>-4.3900000000000006</v>
      </c>
      <c r="V42" s="41">
        <v>-5.4400000000000013</v>
      </c>
      <c r="W42" s="41">
        <v>-9.77</v>
      </c>
      <c r="X42" s="41">
        <v>-2.7700000000000014</v>
      </c>
      <c r="Y42" s="41">
        <v>-4.8900000000000006</v>
      </c>
      <c r="Z42" s="41">
        <v>-9.6699999999999982</v>
      </c>
      <c r="AA42" s="41">
        <v>-14.940000000000001</v>
      </c>
      <c r="AB42" s="42">
        <v>-13.75</v>
      </c>
    </row>
    <row r="43" spans="2:29" ht="17.25" thickTop="1" thickBot="1" x14ac:dyDescent="0.3">
      <c r="B43" s="43" t="str">
        <f t="shared" si="1"/>
        <v>05.05.2021</v>
      </c>
      <c r="C43" s="75">
        <f t="shared" si="2"/>
        <v>-71.16</v>
      </c>
      <c r="D43" s="76"/>
      <c r="E43" s="40">
        <v>-10.610000000000001</v>
      </c>
      <c r="F43" s="41">
        <v>-9.2299999999999986</v>
      </c>
      <c r="G43" s="41">
        <v>-7.34</v>
      </c>
      <c r="H43" s="41">
        <v>0</v>
      </c>
      <c r="I43" s="41">
        <v>-1.629999999999999</v>
      </c>
      <c r="J43" s="41">
        <v>-3.6099999999999994</v>
      </c>
      <c r="K43" s="41">
        <v>-3.8299999999999983</v>
      </c>
      <c r="L43" s="41">
        <v>-6.77</v>
      </c>
      <c r="M43" s="41">
        <v>0</v>
      </c>
      <c r="N43" s="41">
        <v>-11.79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-4.91</v>
      </c>
      <c r="V43" s="41">
        <v>-1.6400000000000006</v>
      </c>
      <c r="W43" s="41">
        <v>0</v>
      </c>
      <c r="X43" s="41">
        <v>0</v>
      </c>
      <c r="Y43" s="41">
        <v>0</v>
      </c>
      <c r="Z43" s="41">
        <v>0</v>
      </c>
      <c r="AA43" s="41">
        <v>-9.8000000000000007</v>
      </c>
      <c r="AB43" s="42">
        <v>0</v>
      </c>
    </row>
    <row r="44" spans="2:29" ht="17.25" thickTop="1" thickBot="1" x14ac:dyDescent="0.3">
      <c r="B44" s="43" t="str">
        <f t="shared" si="1"/>
        <v>06.05.2021</v>
      </c>
      <c r="C44" s="75">
        <f t="shared" si="2"/>
        <v>-120.41000000000003</v>
      </c>
      <c r="D44" s="76"/>
      <c r="E44" s="40">
        <v>0</v>
      </c>
      <c r="F44" s="41">
        <v>0</v>
      </c>
      <c r="G44" s="41">
        <v>0</v>
      </c>
      <c r="H44" s="41">
        <v>-7.2799999999999994</v>
      </c>
      <c r="I44" s="41">
        <v>-3.8599999999999994</v>
      </c>
      <c r="J44" s="41">
        <v>-3.9200000000000017</v>
      </c>
      <c r="K44" s="41">
        <v>-3.8000000000000007</v>
      </c>
      <c r="L44" s="41">
        <v>-8.3699999999999992</v>
      </c>
      <c r="M44" s="41">
        <v>-7.35</v>
      </c>
      <c r="N44" s="41">
        <v>-1.3099999999999987</v>
      </c>
      <c r="O44" s="41">
        <v>-11.95</v>
      </c>
      <c r="P44" s="41">
        <v>-12.150000000000002</v>
      </c>
      <c r="Q44" s="41">
        <v>0</v>
      </c>
      <c r="R44" s="41">
        <v>-4.75</v>
      </c>
      <c r="S44" s="41">
        <v>-4</v>
      </c>
      <c r="T44" s="41">
        <v>-5.6700000000000017</v>
      </c>
      <c r="U44" s="41">
        <v>-7.379999999999999</v>
      </c>
      <c r="V44" s="41">
        <v>-8.6000000000000014</v>
      </c>
      <c r="W44" s="41">
        <v>-11.290000000000003</v>
      </c>
      <c r="X44" s="41">
        <v>-6.620000000000001</v>
      </c>
      <c r="Y44" s="41">
        <v>0</v>
      </c>
      <c r="Z44" s="41">
        <v>0</v>
      </c>
      <c r="AA44" s="41">
        <v>-11</v>
      </c>
      <c r="AB44" s="42">
        <v>-1.1099999999999994</v>
      </c>
    </row>
    <row r="45" spans="2:29" ht="17.25" thickTop="1" thickBot="1" x14ac:dyDescent="0.3">
      <c r="B45" s="43" t="str">
        <f t="shared" si="1"/>
        <v>07.05.2021</v>
      </c>
      <c r="C45" s="75">
        <f t="shared" si="2"/>
        <v>-8.26</v>
      </c>
      <c r="D45" s="76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-2.8499999999999996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-1.6999999999999993</v>
      </c>
      <c r="W45" s="41">
        <v>0</v>
      </c>
      <c r="X45" s="41">
        <v>-3.7100000000000009</v>
      </c>
      <c r="Y45" s="41">
        <v>0</v>
      </c>
      <c r="Z45" s="41">
        <v>0</v>
      </c>
      <c r="AA45" s="41">
        <v>0</v>
      </c>
      <c r="AB45" s="42">
        <v>0</v>
      </c>
    </row>
    <row r="46" spans="2:29" ht="17.25" thickTop="1" thickBot="1" x14ac:dyDescent="0.3">
      <c r="B46" s="43" t="str">
        <f t="shared" si="1"/>
        <v>08.05.2021</v>
      </c>
      <c r="C46" s="75">
        <f t="shared" si="2"/>
        <v>-15.670000000000002</v>
      </c>
      <c r="D46" s="76"/>
      <c r="E46" s="40">
        <v>0</v>
      </c>
      <c r="F46" s="41">
        <v>0</v>
      </c>
      <c r="G46" s="41">
        <v>-0.67000000000000171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-4</v>
      </c>
      <c r="S46" s="41">
        <v>0</v>
      </c>
      <c r="T46" s="41">
        <v>-2.2899999999999991</v>
      </c>
      <c r="U46" s="41">
        <v>0</v>
      </c>
      <c r="V46" s="41">
        <v>-2.6400000000000006</v>
      </c>
      <c r="W46" s="41">
        <v>0</v>
      </c>
      <c r="X46" s="41">
        <v>0</v>
      </c>
      <c r="Y46" s="41">
        <v>0</v>
      </c>
      <c r="Z46" s="41">
        <v>-2.9800000000000004</v>
      </c>
      <c r="AA46" s="41">
        <v>0</v>
      </c>
      <c r="AB46" s="42">
        <v>-3.09</v>
      </c>
    </row>
    <row r="47" spans="2:29" ht="17.25" thickTop="1" thickBot="1" x14ac:dyDescent="0.3">
      <c r="B47" s="43" t="str">
        <f t="shared" si="1"/>
        <v>09.05.2021</v>
      </c>
      <c r="C47" s="75">
        <f t="shared" si="2"/>
        <v>-58.199999999999996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-3.76</v>
      </c>
      <c r="O47" s="41">
        <v>-4</v>
      </c>
      <c r="P47" s="41">
        <v>-4</v>
      </c>
      <c r="Q47" s="41">
        <v>-4</v>
      </c>
      <c r="R47" s="41">
        <v>-14.21</v>
      </c>
      <c r="S47" s="41">
        <v>-14.15</v>
      </c>
      <c r="T47" s="41">
        <v>-13.73</v>
      </c>
      <c r="U47" s="41">
        <v>-0.35000000000000142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29" ht="17.25" thickTop="1" thickBot="1" x14ac:dyDescent="0.3">
      <c r="B48" s="43" t="str">
        <f t="shared" si="1"/>
        <v>10.05.2021</v>
      </c>
      <c r="C48" s="75">
        <f t="shared" si="2"/>
        <v>-27.259999999999998</v>
      </c>
      <c r="D48" s="76"/>
      <c r="E48" s="40">
        <v>-0.75</v>
      </c>
      <c r="F48" s="41">
        <v>0</v>
      </c>
      <c r="G48" s="41">
        <v>-1.9999999999999574E-2</v>
      </c>
      <c r="H48" s="41">
        <v>-1.3099999999999987</v>
      </c>
      <c r="I48" s="41">
        <v>0</v>
      </c>
      <c r="J48" s="41">
        <v>0</v>
      </c>
      <c r="K48" s="41">
        <v>0</v>
      </c>
      <c r="L48" s="41">
        <v>0</v>
      </c>
      <c r="M48" s="41">
        <v>-1.6700000000000017</v>
      </c>
      <c r="N48" s="41">
        <v>0</v>
      </c>
      <c r="O48" s="41">
        <v>-7.82</v>
      </c>
      <c r="P48" s="41">
        <v>0</v>
      </c>
      <c r="Q48" s="41">
        <v>0</v>
      </c>
      <c r="R48" s="41">
        <v>0</v>
      </c>
      <c r="S48" s="41">
        <v>0</v>
      </c>
      <c r="T48" s="41">
        <v>-6.1300000000000026</v>
      </c>
      <c r="U48" s="41">
        <v>0</v>
      </c>
      <c r="V48" s="41">
        <v>0</v>
      </c>
      <c r="W48" s="41">
        <v>0</v>
      </c>
      <c r="X48" s="41">
        <v>-0.87999999999999901</v>
      </c>
      <c r="Y48" s="41">
        <v>0</v>
      </c>
      <c r="Z48" s="41">
        <v>0</v>
      </c>
      <c r="AA48" s="41">
        <v>-8.6799999999999962</v>
      </c>
      <c r="AB48" s="42">
        <v>0</v>
      </c>
    </row>
    <row r="49" spans="2:28" ht="17.25" thickTop="1" thickBot="1" x14ac:dyDescent="0.3">
      <c r="B49" s="43" t="str">
        <f t="shared" si="1"/>
        <v>11.05.2021</v>
      </c>
      <c r="C49" s="75">
        <f t="shared" si="2"/>
        <v>-48.509999999999991</v>
      </c>
      <c r="D49" s="76"/>
      <c r="E49" s="40">
        <v>-6.3299999999999983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-2.879999999999999</v>
      </c>
      <c r="L49" s="41">
        <v>0</v>
      </c>
      <c r="M49" s="41">
        <v>0</v>
      </c>
      <c r="N49" s="41">
        <v>0</v>
      </c>
      <c r="O49" s="41">
        <v>0</v>
      </c>
      <c r="P49" s="41">
        <v>-8.2299999999999986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-6.51</v>
      </c>
      <c r="W49" s="41">
        <v>-0.66000000000000014</v>
      </c>
      <c r="X49" s="41">
        <v>0</v>
      </c>
      <c r="Y49" s="41">
        <v>-12.19</v>
      </c>
      <c r="Z49" s="41">
        <v>0</v>
      </c>
      <c r="AA49" s="41">
        <v>-1.259999999999998</v>
      </c>
      <c r="AB49" s="42">
        <v>-10.45</v>
      </c>
    </row>
    <row r="50" spans="2:28" ht="17.25" thickTop="1" thickBot="1" x14ac:dyDescent="0.3">
      <c r="B50" s="43" t="str">
        <f t="shared" si="1"/>
        <v>12.05.2021</v>
      </c>
      <c r="C50" s="75">
        <f t="shared" si="2"/>
        <v>-60.65</v>
      </c>
      <c r="D50" s="76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-5</v>
      </c>
      <c r="M50" s="41">
        <v>-9.33</v>
      </c>
      <c r="N50" s="41">
        <v>-8.9599999999999991</v>
      </c>
      <c r="O50" s="41">
        <v>-11.18</v>
      </c>
      <c r="P50" s="41">
        <v>-2.1899999999999977</v>
      </c>
      <c r="Q50" s="41">
        <v>-7.1100000000000012</v>
      </c>
      <c r="R50" s="41">
        <v>-3.25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-1.9200000000000017</v>
      </c>
      <c r="Z50" s="41">
        <v>0</v>
      </c>
      <c r="AA50" s="41">
        <v>-0.60999999999999943</v>
      </c>
      <c r="AB50" s="42">
        <v>-11.100000000000001</v>
      </c>
    </row>
    <row r="51" spans="2:28" ht="17.25" thickTop="1" thickBot="1" x14ac:dyDescent="0.3">
      <c r="B51" s="43" t="str">
        <f t="shared" si="1"/>
        <v>13.05.2021</v>
      </c>
      <c r="C51" s="75">
        <f t="shared" si="2"/>
        <v>-109.03</v>
      </c>
      <c r="D51" s="76"/>
      <c r="E51" s="40">
        <v>0</v>
      </c>
      <c r="F51" s="41">
        <v>-4.82</v>
      </c>
      <c r="G51" s="41">
        <v>-5.5400000000000009</v>
      </c>
      <c r="H51" s="41">
        <v>-4.93</v>
      </c>
      <c r="I51" s="41">
        <v>0</v>
      </c>
      <c r="J51" s="41">
        <v>0</v>
      </c>
      <c r="K51" s="41">
        <v>-2.5799999999999983</v>
      </c>
      <c r="L51" s="41">
        <v>0</v>
      </c>
      <c r="M51" s="41">
        <v>0</v>
      </c>
      <c r="N51" s="41">
        <v>0</v>
      </c>
      <c r="O51" s="41">
        <v>0</v>
      </c>
      <c r="P51" s="41">
        <v>-8.4400000000000013</v>
      </c>
      <c r="Q51" s="41">
        <v>-11.83</v>
      </c>
      <c r="R51" s="41">
        <v>-7.4200000000000017</v>
      </c>
      <c r="S51" s="41">
        <v>-3.3399999999999963</v>
      </c>
      <c r="T51" s="41">
        <v>-11.269999999999998</v>
      </c>
      <c r="U51" s="41">
        <v>-13.72</v>
      </c>
      <c r="V51" s="41">
        <v>-11.469999999999999</v>
      </c>
      <c r="W51" s="41">
        <v>-3.41</v>
      </c>
      <c r="X51" s="41">
        <v>-13.61</v>
      </c>
      <c r="Y51" s="41">
        <v>0</v>
      </c>
      <c r="Z51" s="41">
        <v>-6.65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14.05.2021</v>
      </c>
      <c r="C52" s="75">
        <f t="shared" si="2"/>
        <v>-147.91999999999999</v>
      </c>
      <c r="D52" s="76"/>
      <c r="E52" s="40">
        <v>-3.5700000000000003</v>
      </c>
      <c r="F52" s="41">
        <v>-10.86</v>
      </c>
      <c r="G52" s="41">
        <v>-8.8999999999999986</v>
      </c>
      <c r="H52" s="41">
        <v>-4.9600000000000009</v>
      </c>
      <c r="I52" s="41">
        <v>-4.9499999999999993</v>
      </c>
      <c r="J52" s="41">
        <v>-4.93</v>
      </c>
      <c r="K52" s="41">
        <v>-8.629999999999999</v>
      </c>
      <c r="L52" s="41">
        <v>-0.60000000000000142</v>
      </c>
      <c r="M52" s="41">
        <v>0</v>
      </c>
      <c r="N52" s="41">
        <v>0</v>
      </c>
      <c r="O52" s="41">
        <v>-2.25</v>
      </c>
      <c r="P52" s="41">
        <v>0</v>
      </c>
      <c r="Q52" s="41">
        <v>0</v>
      </c>
      <c r="R52" s="41">
        <v>-4.34</v>
      </c>
      <c r="S52" s="41">
        <v>-10.63</v>
      </c>
      <c r="T52" s="41">
        <v>-8.52</v>
      </c>
      <c r="U52" s="41">
        <v>-13.170000000000002</v>
      </c>
      <c r="V52" s="41">
        <v>-13.479999999999999</v>
      </c>
      <c r="W52" s="41">
        <v>-13.64</v>
      </c>
      <c r="X52" s="41">
        <v>-13.530000000000001</v>
      </c>
      <c r="Y52" s="41">
        <v>-2.370000000000001</v>
      </c>
      <c r="Z52" s="41">
        <v>-4.4700000000000006</v>
      </c>
      <c r="AA52" s="41">
        <v>-13.84</v>
      </c>
      <c r="AB52" s="42">
        <v>-0.28000000000000114</v>
      </c>
    </row>
    <row r="53" spans="2:28" ht="17.25" thickTop="1" thickBot="1" x14ac:dyDescent="0.3">
      <c r="B53" s="43" t="str">
        <f t="shared" si="1"/>
        <v>15.05.2021</v>
      </c>
      <c r="C53" s="75">
        <f t="shared" si="2"/>
        <v>-53.539999999999992</v>
      </c>
      <c r="D53" s="76"/>
      <c r="E53" s="40">
        <v>0</v>
      </c>
      <c r="F53" s="41">
        <v>-5.0000000000000711E-2</v>
      </c>
      <c r="G53" s="41">
        <v>0</v>
      </c>
      <c r="H53" s="41">
        <v>-4.9600000000000009</v>
      </c>
      <c r="I53" s="41">
        <v>-4.9399999999999995</v>
      </c>
      <c r="J53" s="41">
        <v>-4.43</v>
      </c>
      <c r="K53" s="41">
        <v>-3.9200000000000017</v>
      </c>
      <c r="L53" s="41">
        <v>-8.129999999999999</v>
      </c>
      <c r="M53" s="41">
        <v>-7.9999999999998295E-2</v>
      </c>
      <c r="N53" s="41">
        <v>-0.25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-0.80999999999999872</v>
      </c>
      <c r="W53" s="41">
        <v>0</v>
      </c>
      <c r="X53" s="41">
        <v>0</v>
      </c>
      <c r="Y53" s="41">
        <v>0</v>
      </c>
      <c r="Z53" s="41">
        <v>-6.6800000000000015</v>
      </c>
      <c r="AA53" s="41">
        <v>-9.879999999999999</v>
      </c>
      <c r="AB53" s="42">
        <v>-9.4099999999999984</v>
      </c>
    </row>
    <row r="54" spans="2:28" ht="17.25" thickTop="1" thickBot="1" x14ac:dyDescent="0.3">
      <c r="B54" s="43" t="str">
        <f t="shared" si="1"/>
        <v>16.05.2021</v>
      </c>
      <c r="C54" s="75">
        <f t="shared" si="2"/>
        <v>-77.86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-7.99</v>
      </c>
      <c r="M54" s="41">
        <v>-2.7100000000000009</v>
      </c>
      <c r="N54" s="41">
        <v>-7.0000000000000284E-2</v>
      </c>
      <c r="O54" s="41">
        <v>-2.9599999999999973</v>
      </c>
      <c r="P54" s="41">
        <v>-3.0299999999999976</v>
      </c>
      <c r="Q54" s="41">
        <v>0</v>
      </c>
      <c r="R54" s="41">
        <v>-0.5</v>
      </c>
      <c r="S54" s="41">
        <v>-6.8299999999999983</v>
      </c>
      <c r="T54" s="41">
        <v>-11.66</v>
      </c>
      <c r="U54" s="41">
        <v>-5.6199999999999992</v>
      </c>
      <c r="V54" s="41">
        <v>-8.7100000000000009</v>
      </c>
      <c r="W54" s="41">
        <v>-13.81</v>
      </c>
      <c r="X54" s="41">
        <v>-1.0699999999999985</v>
      </c>
      <c r="Y54" s="41">
        <v>0</v>
      </c>
      <c r="Z54" s="41">
        <v>0</v>
      </c>
      <c r="AA54" s="41">
        <v>-12.9</v>
      </c>
      <c r="AB54" s="42">
        <v>0</v>
      </c>
    </row>
    <row r="55" spans="2:28" ht="17.25" thickTop="1" thickBot="1" x14ac:dyDescent="0.3">
      <c r="B55" s="43" t="str">
        <f t="shared" si="1"/>
        <v>17.05.2021</v>
      </c>
      <c r="C55" s="75">
        <f t="shared" si="2"/>
        <v>-87.15</v>
      </c>
      <c r="D55" s="76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-3.1799999999999997</v>
      </c>
      <c r="K55" s="41">
        <v>-3.8199999999999985</v>
      </c>
      <c r="L55" s="41">
        <v>0</v>
      </c>
      <c r="M55" s="41">
        <v>-3.9499999999999993</v>
      </c>
      <c r="N55" s="41">
        <v>-4.370000000000001</v>
      </c>
      <c r="O55" s="41">
        <v>-13.56</v>
      </c>
      <c r="P55" s="41">
        <v>-13.44</v>
      </c>
      <c r="Q55" s="41">
        <v>-13.52</v>
      </c>
      <c r="R55" s="41">
        <v>-3.3299999999999983</v>
      </c>
      <c r="S55" s="41">
        <v>0</v>
      </c>
      <c r="T55" s="41">
        <v>0</v>
      </c>
      <c r="U55" s="41">
        <v>0</v>
      </c>
      <c r="V55" s="41">
        <v>-4.75</v>
      </c>
      <c r="W55" s="41">
        <v>0</v>
      </c>
      <c r="X55" s="41">
        <v>-8.07</v>
      </c>
      <c r="Y55" s="41">
        <v>-0.85000000000000142</v>
      </c>
      <c r="Z55" s="41">
        <v>-8.15</v>
      </c>
      <c r="AA55" s="41">
        <v>0</v>
      </c>
      <c r="AB55" s="42">
        <v>-6.1600000000000019</v>
      </c>
    </row>
    <row r="56" spans="2:28" ht="17.25" thickTop="1" thickBot="1" x14ac:dyDescent="0.3">
      <c r="B56" s="43" t="str">
        <f t="shared" si="1"/>
        <v>18.05.2021</v>
      </c>
      <c r="C56" s="75">
        <f t="shared" si="2"/>
        <v>-114.35</v>
      </c>
      <c r="D56" s="76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-13.35</v>
      </c>
      <c r="N56" s="41">
        <v>-3.5199999999999996</v>
      </c>
      <c r="O56" s="41">
        <v>-10.219999999999999</v>
      </c>
      <c r="P56" s="41">
        <v>-14.290000000000001</v>
      </c>
      <c r="Q56" s="41">
        <v>0</v>
      </c>
      <c r="R56" s="41">
        <v>0</v>
      </c>
      <c r="S56" s="41">
        <v>-0.39999999999999858</v>
      </c>
      <c r="T56" s="41">
        <v>-12.159999999999998</v>
      </c>
      <c r="U56" s="41">
        <v>-12.629999999999999</v>
      </c>
      <c r="V56" s="41">
        <v>-9.2200000000000024</v>
      </c>
      <c r="W56" s="41">
        <v>-7.9000000000000021</v>
      </c>
      <c r="X56" s="41">
        <v>0</v>
      </c>
      <c r="Y56" s="41">
        <v>0</v>
      </c>
      <c r="Z56" s="41">
        <v>-5.92</v>
      </c>
      <c r="AA56" s="41">
        <v>-12.08</v>
      </c>
      <c r="AB56" s="42">
        <v>-12.66</v>
      </c>
    </row>
    <row r="57" spans="2:28" ht="17.25" thickTop="1" thickBot="1" x14ac:dyDescent="0.3">
      <c r="B57" s="43" t="str">
        <f t="shared" si="1"/>
        <v>19.05.2021</v>
      </c>
      <c r="C57" s="75">
        <f t="shared" si="2"/>
        <v>-25.76</v>
      </c>
      <c r="D57" s="76"/>
      <c r="E57" s="40">
        <v>-2.379999999999999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-3.2799999999999994</v>
      </c>
      <c r="L57" s="41">
        <v>0</v>
      </c>
      <c r="M57" s="41">
        <v>-1.6900000000000013</v>
      </c>
      <c r="N57" s="41">
        <v>-4.07</v>
      </c>
      <c r="O57" s="41">
        <v>0</v>
      </c>
      <c r="P57" s="41">
        <v>0</v>
      </c>
      <c r="Q57" s="41">
        <v>0</v>
      </c>
      <c r="R57" s="41">
        <v>0</v>
      </c>
      <c r="S57" s="41">
        <v>-5.9999999999998721E-2</v>
      </c>
      <c r="T57" s="41">
        <v>-3.8500000000000014</v>
      </c>
      <c r="U57" s="41">
        <v>0</v>
      </c>
      <c r="V57" s="41">
        <v>-7.8499999999999979</v>
      </c>
      <c r="W57" s="41">
        <v>0</v>
      </c>
      <c r="X57" s="41">
        <v>0</v>
      </c>
      <c r="Y57" s="41">
        <v>-2.5800000000000018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20.05.2021</v>
      </c>
      <c r="C58" s="75">
        <f t="shared" si="2"/>
        <v>-69.140000000000015</v>
      </c>
      <c r="D58" s="76"/>
      <c r="E58" s="40">
        <v>-10.07</v>
      </c>
      <c r="F58" s="41">
        <v>0</v>
      </c>
      <c r="G58" s="41">
        <v>0</v>
      </c>
      <c r="H58" s="41">
        <v>0</v>
      </c>
      <c r="I58" s="41">
        <v>0</v>
      </c>
      <c r="J58" s="41">
        <v>-4</v>
      </c>
      <c r="K58" s="41">
        <v>-3.9299999999999997</v>
      </c>
      <c r="L58" s="41">
        <v>-9</v>
      </c>
      <c r="M58" s="41">
        <v>0</v>
      </c>
      <c r="N58" s="41">
        <v>-9.2899999999999991</v>
      </c>
      <c r="O58" s="41">
        <v>-4.5400000000000027</v>
      </c>
      <c r="P58" s="41">
        <v>0</v>
      </c>
      <c r="Q58" s="41">
        <v>-2.360000000000003</v>
      </c>
      <c r="R58" s="41">
        <v>-0.64999999999999858</v>
      </c>
      <c r="S58" s="41">
        <v>0</v>
      </c>
      <c r="T58" s="41">
        <v>-0.30000000000000071</v>
      </c>
      <c r="U58" s="41">
        <v>0</v>
      </c>
      <c r="V58" s="41">
        <v>-7.2600000000000016</v>
      </c>
      <c r="W58" s="41">
        <v>0</v>
      </c>
      <c r="X58" s="41">
        <v>0</v>
      </c>
      <c r="Y58" s="41">
        <v>0</v>
      </c>
      <c r="Z58" s="41">
        <v>0</v>
      </c>
      <c r="AA58" s="41">
        <v>-13.18</v>
      </c>
      <c r="AB58" s="42">
        <v>-4.5600000000000005</v>
      </c>
    </row>
    <row r="59" spans="2:28" ht="17.25" thickTop="1" thickBot="1" x14ac:dyDescent="0.3">
      <c r="B59" s="43" t="str">
        <f t="shared" si="1"/>
        <v>21.05.2021</v>
      </c>
      <c r="C59" s="75">
        <f t="shared" si="2"/>
        <v>-77.36</v>
      </c>
      <c r="D59" s="76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-8.6599999999999984</v>
      </c>
      <c r="M59" s="41">
        <v>-9.480000000000004</v>
      </c>
      <c r="N59" s="41">
        <v>0</v>
      </c>
      <c r="O59" s="41">
        <v>0</v>
      </c>
      <c r="P59" s="41">
        <v>0</v>
      </c>
      <c r="Q59" s="41">
        <v>-13.55</v>
      </c>
      <c r="R59" s="41">
        <v>0</v>
      </c>
      <c r="S59" s="41">
        <v>-13.21</v>
      </c>
      <c r="T59" s="41">
        <v>-13.94</v>
      </c>
      <c r="U59" s="41">
        <v>0</v>
      </c>
      <c r="V59" s="41">
        <v>-6.519999999999996</v>
      </c>
      <c r="W59" s="41">
        <v>-1.9399999999999977</v>
      </c>
      <c r="X59" s="41">
        <v>-7.2200000000000006</v>
      </c>
      <c r="Y59" s="41">
        <v>0</v>
      </c>
      <c r="Z59" s="41">
        <v>0</v>
      </c>
      <c r="AA59" s="41">
        <v>-2.84</v>
      </c>
      <c r="AB59" s="42">
        <v>0</v>
      </c>
    </row>
    <row r="60" spans="2:28" ht="17.25" thickTop="1" thickBot="1" x14ac:dyDescent="0.3">
      <c r="B60" s="43" t="str">
        <f t="shared" si="1"/>
        <v>22.05.2021</v>
      </c>
      <c r="C60" s="75">
        <f t="shared" si="2"/>
        <v>-74.150000000000006</v>
      </c>
      <c r="D60" s="76"/>
      <c r="E60" s="40">
        <v>0</v>
      </c>
      <c r="F60" s="41">
        <v>0</v>
      </c>
      <c r="G60" s="41">
        <v>-8.5300000000000011</v>
      </c>
      <c r="H60" s="41">
        <v>-1.8200000000000003</v>
      </c>
      <c r="I60" s="41">
        <v>-3.66</v>
      </c>
      <c r="J60" s="41">
        <v>-1.379999999999999</v>
      </c>
      <c r="K60" s="41">
        <v>-4.6199999999999992</v>
      </c>
      <c r="L60" s="41">
        <v>-2.120000000000001</v>
      </c>
      <c r="M60" s="41">
        <v>-4.0199999999999996</v>
      </c>
      <c r="N60" s="41">
        <v>0</v>
      </c>
      <c r="O60" s="41">
        <v>-4.99</v>
      </c>
      <c r="P60" s="41">
        <v>-0.30000000000000071</v>
      </c>
      <c r="Q60" s="41">
        <v>-8.5599999999999969</v>
      </c>
      <c r="R60" s="41">
        <v>0</v>
      </c>
      <c r="S60" s="41">
        <v>0</v>
      </c>
      <c r="T60" s="41">
        <v>-12.549999999999999</v>
      </c>
      <c r="U60" s="41">
        <v>-7.2299999999999986</v>
      </c>
      <c r="V60" s="41">
        <v>-0.33000000000000185</v>
      </c>
      <c r="W60" s="41">
        <v>0</v>
      </c>
      <c r="X60" s="41">
        <v>-2.0000000000000018</v>
      </c>
      <c r="Y60" s="41">
        <v>0</v>
      </c>
      <c r="Z60" s="41">
        <v>-5.75</v>
      </c>
      <c r="AA60" s="41">
        <v>-2.8900000000000006</v>
      </c>
      <c r="AB60" s="42">
        <v>-3.4000000000000004</v>
      </c>
    </row>
    <row r="61" spans="2:28" ht="17.25" thickTop="1" thickBot="1" x14ac:dyDescent="0.3">
      <c r="B61" s="43" t="str">
        <f t="shared" si="1"/>
        <v>23.05.2021</v>
      </c>
      <c r="C61" s="75">
        <f t="shared" si="2"/>
        <v>-68.819999999999993</v>
      </c>
      <c r="D61" s="76"/>
      <c r="E61" s="40">
        <v>0</v>
      </c>
      <c r="F61" s="41">
        <v>-6.5299999999999994</v>
      </c>
      <c r="G61" s="41">
        <v>-4.51</v>
      </c>
      <c r="H61" s="41">
        <v>0</v>
      </c>
      <c r="I61" s="41">
        <v>0</v>
      </c>
      <c r="J61" s="41">
        <v>0</v>
      </c>
      <c r="K61" s="41">
        <v>0</v>
      </c>
      <c r="L61" s="41">
        <v>-9.7900000000000009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-2.730000000000004</v>
      </c>
      <c r="T61" s="41">
        <v>-6.32</v>
      </c>
      <c r="U61" s="41">
        <v>-9.1499999999999986</v>
      </c>
      <c r="V61" s="41">
        <v>-12.149999999999999</v>
      </c>
      <c r="W61" s="41">
        <v>0</v>
      </c>
      <c r="X61" s="41">
        <v>0</v>
      </c>
      <c r="Y61" s="41">
        <v>0</v>
      </c>
      <c r="Z61" s="41">
        <v>0</v>
      </c>
      <c r="AA61" s="41">
        <v>-13.31</v>
      </c>
      <c r="AB61" s="42">
        <v>-4.33</v>
      </c>
    </row>
    <row r="62" spans="2:28" ht="17.25" thickTop="1" thickBot="1" x14ac:dyDescent="0.3">
      <c r="B62" s="43" t="str">
        <f t="shared" si="1"/>
        <v>24.05.2021</v>
      </c>
      <c r="C62" s="75">
        <f t="shared" si="2"/>
        <v>-124.07999999999998</v>
      </c>
      <c r="D62" s="76"/>
      <c r="E62" s="40">
        <v>-10.32</v>
      </c>
      <c r="F62" s="41">
        <v>-9.76</v>
      </c>
      <c r="G62" s="41">
        <v>-3.4200000000000017</v>
      </c>
      <c r="H62" s="41">
        <v>0</v>
      </c>
      <c r="I62" s="41">
        <v>0</v>
      </c>
      <c r="J62" s="41">
        <v>0</v>
      </c>
      <c r="K62" s="41">
        <v>-5</v>
      </c>
      <c r="L62" s="41">
        <v>-9.94</v>
      </c>
      <c r="M62" s="41">
        <v>-9.98</v>
      </c>
      <c r="N62" s="41">
        <v>-7.379999999999999</v>
      </c>
      <c r="O62" s="41">
        <v>0</v>
      </c>
      <c r="P62" s="41">
        <v>-4.8599999999999959</v>
      </c>
      <c r="Q62" s="41">
        <v>-9.2299999999999986</v>
      </c>
      <c r="R62" s="41">
        <v>0</v>
      </c>
      <c r="S62" s="41">
        <v>-7.9999999999998295E-2</v>
      </c>
      <c r="T62" s="41">
        <v>-10.96</v>
      </c>
      <c r="U62" s="41">
        <v>-2.379999999999999</v>
      </c>
      <c r="V62" s="41">
        <v>-12.85</v>
      </c>
      <c r="W62" s="41">
        <v>-11.57</v>
      </c>
      <c r="X62" s="41">
        <v>0</v>
      </c>
      <c r="Y62" s="41">
        <v>-5.1300000000000026</v>
      </c>
      <c r="Z62" s="41">
        <v>-11.1</v>
      </c>
      <c r="AA62" s="41">
        <v>0</v>
      </c>
      <c r="AB62" s="42">
        <v>-0.12000000000000099</v>
      </c>
    </row>
    <row r="63" spans="2:28" ht="17.25" thickTop="1" thickBot="1" x14ac:dyDescent="0.3">
      <c r="B63" s="43" t="str">
        <f t="shared" si="1"/>
        <v>25.05.2021</v>
      </c>
      <c r="C63" s="75">
        <f t="shared" si="2"/>
        <v>-60.120000000000005</v>
      </c>
      <c r="D63" s="76"/>
      <c r="E63" s="40">
        <v>0</v>
      </c>
      <c r="F63" s="41">
        <v>-1.4699999999999989</v>
      </c>
      <c r="G63" s="41">
        <v>0</v>
      </c>
      <c r="H63" s="41">
        <v>0</v>
      </c>
      <c r="I63" s="41">
        <v>0</v>
      </c>
      <c r="J63" s="41">
        <v>0</v>
      </c>
      <c r="K63" s="41">
        <v>-4.82</v>
      </c>
      <c r="L63" s="41">
        <v>-7.9500000000000011</v>
      </c>
      <c r="M63" s="41">
        <v>0</v>
      </c>
      <c r="N63" s="41">
        <v>0</v>
      </c>
      <c r="O63" s="41">
        <v>0</v>
      </c>
      <c r="P63" s="41">
        <v>0</v>
      </c>
      <c r="Q63" s="41">
        <v>-11.310000000000002</v>
      </c>
      <c r="R63" s="41">
        <v>-11.690000000000001</v>
      </c>
      <c r="S63" s="41">
        <v>-2.74</v>
      </c>
      <c r="T63" s="41">
        <v>-9.4</v>
      </c>
      <c r="U63" s="41">
        <v>0</v>
      </c>
      <c r="V63" s="41">
        <v>0</v>
      </c>
      <c r="W63" s="41">
        <v>0</v>
      </c>
      <c r="X63" s="41">
        <v>-2.9999999999999982</v>
      </c>
      <c r="Y63" s="41">
        <v>-0.23999999999999844</v>
      </c>
      <c r="Z63" s="41">
        <v>0</v>
      </c>
      <c r="AA63" s="41">
        <v>0</v>
      </c>
      <c r="AB63" s="42">
        <v>-7.5</v>
      </c>
    </row>
    <row r="64" spans="2:28" ht="17.25" thickTop="1" thickBot="1" x14ac:dyDescent="0.3">
      <c r="B64" s="43" t="str">
        <f t="shared" si="1"/>
        <v>26.05.2021</v>
      </c>
      <c r="C64" s="75">
        <f t="shared" si="2"/>
        <v>-40.82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-2.3000000000000007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-0.30999999999999872</v>
      </c>
      <c r="T64" s="41">
        <v>-2.8200000000000003</v>
      </c>
      <c r="U64" s="41">
        <v>0</v>
      </c>
      <c r="V64" s="41">
        <v>-7.0500000000000007</v>
      </c>
      <c r="W64" s="41">
        <v>-6.8099999999999987</v>
      </c>
      <c r="X64" s="41">
        <v>-12.040000000000001</v>
      </c>
      <c r="Y64" s="41">
        <v>0</v>
      </c>
      <c r="Z64" s="41">
        <v>0</v>
      </c>
      <c r="AA64" s="41">
        <v>0</v>
      </c>
      <c r="AB64" s="42">
        <v>-9.490000000000002</v>
      </c>
    </row>
    <row r="65" spans="2:29" ht="17.25" thickTop="1" thickBot="1" x14ac:dyDescent="0.3">
      <c r="B65" s="43" t="str">
        <f t="shared" si="1"/>
        <v>27.05.2021</v>
      </c>
      <c r="C65" s="75">
        <f t="shared" si="2"/>
        <v>-53.810000000000009</v>
      </c>
      <c r="D65" s="76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-5</v>
      </c>
      <c r="L65" s="41">
        <v>-2.75</v>
      </c>
      <c r="M65" s="41">
        <v>0</v>
      </c>
      <c r="N65" s="41">
        <v>0</v>
      </c>
      <c r="O65" s="41">
        <v>0</v>
      </c>
      <c r="P65" s="41">
        <v>-6.2200000000000042</v>
      </c>
      <c r="Q65" s="41">
        <v>-5.0000000000000711E-2</v>
      </c>
      <c r="R65" s="41">
        <v>-10.45</v>
      </c>
      <c r="S65" s="41">
        <v>0</v>
      </c>
      <c r="T65" s="41">
        <v>-3.2699999999999996</v>
      </c>
      <c r="U65" s="41">
        <v>0</v>
      </c>
      <c r="V65" s="41">
        <v>0</v>
      </c>
      <c r="W65" s="41">
        <v>-3.0500000000000007</v>
      </c>
      <c r="X65" s="41">
        <v>-1.9999999999999574E-2</v>
      </c>
      <c r="Y65" s="41">
        <v>0</v>
      </c>
      <c r="Z65" s="41">
        <v>0</v>
      </c>
      <c r="AA65" s="41">
        <v>-13.29</v>
      </c>
      <c r="AB65" s="42">
        <v>-9.7099999999999991</v>
      </c>
    </row>
    <row r="66" spans="2:29" ht="17.25" thickTop="1" thickBot="1" x14ac:dyDescent="0.3">
      <c r="B66" s="43" t="str">
        <f t="shared" si="1"/>
        <v>28.05.2021</v>
      </c>
      <c r="C66" s="75">
        <f t="shared" si="2"/>
        <v>-182.22000000000003</v>
      </c>
      <c r="D66" s="76"/>
      <c r="E66" s="40">
        <v>-1.9800000000000004</v>
      </c>
      <c r="F66" s="41">
        <v>-5.2500000000000018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-4.9600000000000009</v>
      </c>
      <c r="M66" s="41">
        <v>-2.0399999999999991</v>
      </c>
      <c r="N66" s="41">
        <v>-11.579999999999998</v>
      </c>
      <c r="O66" s="41">
        <v>-13.99</v>
      </c>
      <c r="P66" s="41">
        <v>-9.9100000000000019</v>
      </c>
      <c r="Q66" s="41">
        <v>-7.9399999999999995</v>
      </c>
      <c r="R66" s="41">
        <v>-11.88</v>
      </c>
      <c r="S66" s="41">
        <v>-13.26</v>
      </c>
      <c r="T66" s="41">
        <v>-13.01</v>
      </c>
      <c r="U66" s="41">
        <v>-7.2200000000000006</v>
      </c>
      <c r="V66" s="41">
        <v>-12.639999999999999</v>
      </c>
      <c r="W66" s="41">
        <v>-13.98</v>
      </c>
      <c r="X66" s="41">
        <v>-10.559999999999999</v>
      </c>
      <c r="Y66" s="41">
        <v>-13.860000000000001</v>
      </c>
      <c r="Z66" s="41">
        <v>-13.53</v>
      </c>
      <c r="AA66" s="41">
        <v>-13.22</v>
      </c>
      <c r="AB66" s="42">
        <v>-1.4100000000000001</v>
      </c>
    </row>
    <row r="67" spans="2:29" ht="17.25" thickTop="1" thickBot="1" x14ac:dyDescent="0.3">
      <c r="B67" s="43" t="str">
        <f t="shared" si="1"/>
        <v>29.05.2021</v>
      </c>
      <c r="C67" s="75">
        <f t="shared" si="2"/>
        <v>-126.82000000000001</v>
      </c>
      <c r="D67" s="76"/>
      <c r="E67" s="40">
        <v>-10.119999999999999</v>
      </c>
      <c r="F67" s="41">
        <v>-3.6000000000000014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-5</v>
      </c>
      <c r="N67" s="41">
        <v>-13.28</v>
      </c>
      <c r="O67" s="41">
        <v>-13.91</v>
      </c>
      <c r="P67" s="41">
        <v>0</v>
      </c>
      <c r="Q67" s="41">
        <v>0</v>
      </c>
      <c r="R67" s="41">
        <v>0</v>
      </c>
      <c r="S67" s="41">
        <v>-9.1199999999999992</v>
      </c>
      <c r="T67" s="41">
        <v>-9.98</v>
      </c>
      <c r="U67" s="41">
        <v>-0.14999999999999858</v>
      </c>
      <c r="V67" s="41">
        <v>-12.68</v>
      </c>
      <c r="W67" s="41">
        <v>-13.549999999999999</v>
      </c>
      <c r="X67" s="41">
        <v>-13.78</v>
      </c>
      <c r="Y67" s="41">
        <v>-2.34</v>
      </c>
      <c r="Z67" s="41">
        <v>0</v>
      </c>
      <c r="AA67" s="41">
        <v>-7.7199999999999989</v>
      </c>
      <c r="AB67" s="42">
        <v>-11.589999999999998</v>
      </c>
    </row>
    <row r="68" spans="2:29" ht="17.25" thickTop="1" thickBot="1" x14ac:dyDescent="0.3">
      <c r="B68" s="43" t="str">
        <f t="shared" si="1"/>
        <v>30.05.2021</v>
      </c>
      <c r="C68" s="75">
        <f t="shared" si="2"/>
        <v>-143.51000000000002</v>
      </c>
      <c r="D68" s="76"/>
      <c r="E68" s="40">
        <v>-9.41</v>
      </c>
      <c r="F68" s="41">
        <v>-6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-9.08</v>
      </c>
      <c r="M68" s="41">
        <v>-12.91</v>
      </c>
      <c r="N68" s="41">
        <v>-5.9999999999998721E-2</v>
      </c>
      <c r="O68" s="41">
        <v>0</v>
      </c>
      <c r="P68" s="41">
        <v>0</v>
      </c>
      <c r="Q68" s="41">
        <v>0</v>
      </c>
      <c r="R68" s="41">
        <v>0</v>
      </c>
      <c r="S68" s="41">
        <v>-12.200000000000001</v>
      </c>
      <c r="T68" s="41">
        <v>-3.8400000000000016</v>
      </c>
      <c r="U68" s="41">
        <v>-6.82</v>
      </c>
      <c r="V68" s="41">
        <v>-14</v>
      </c>
      <c r="W68" s="41">
        <v>-9.1999999999999975</v>
      </c>
      <c r="X68" s="41">
        <v>-12.790000000000001</v>
      </c>
      <c r="Y68" s="41">
        <v>-13.87</v>
      </c>
      <c r="Z68" s="41">
        <v>-13.91</v>
      </c>
      <c r="AA68" s="41">
        <v>-10.789999999999997</v>
      </c>
      <c r="AB68" s="42">
        <v>-8.629999999999999</v>
      </c>
    </row>
    <row r="69" spans="2:29" ht="16.5" thickTop="1" x14ac:dyDescent="0.25">
      <c r="B69" s="44" t="str">
        <f t="shared" si="1"/>
        <v>31.05.2021</v>
      </c>
      <c r="C69" s="77">
        <f>SUM(E69:AB69)</f>
        <v>-93.660000000000025</v>
      </c>
      <c r="D69" s="78"/>
      <c r="E69" s="88">
        <v>-9.0699999999999985</v>
      </c>
      <c r="F69" s="89">
        <v>-4.74</v>
      </c>
      <c r="G69" s="89">
        <v>0</v>
      </c>
      <c r="H69" s="89">
        <v>0</v>
      </c>
      <c r="I69" s="89">
        <v>0</v>
      </c>
      <c r="J69" s="89">
        <v>0</v>
      </c>
      <c r="K69" s="89">
        <v>0</v>
      </c>
      <c r="L69" s="89">
        <v>-3.0599999999999987</v>
      </c>
      <c r="M69" s="89">
        <v>-0.28000000000000114</v>
      </c>
      <c r="N69" s="89">
        <v>-3.3999999999999986</v>
      </c>
      <c r="O69" s="89">
        <v>0</v>
      </c>
      <c r="P69" s="89">
        <v>0</v>
      </c>
      <c r="Q69" s="89">
        <v>0</v>
      </c>
      <c r="R69" s="89">
        <v>0</v>
      </c>
      <c r="S69" s="89">
        <v>0</v>
      </c>
      <c r="T69" s="89">
        <v>-6.1199999999999992</v>
      </c>
      <c r="U69" s="89">
        <v>-7.5500000000000007</v>
      </c>
      <c r="V69" s="89">
        <v>-9.5300000000000011</v>
      </c>
      <c r="W69" s="89">
        <v>-6.1200000000000028</v>
      </c>
      <c r="X69" s="89">
        <v>-13.21</v>
      </c>
      <c r="Y69" s="89">
        <v>-9.7099999999999973</v>
      </c>
      <c r="Z69" s="89">
        <v>-5.07</v>
      </c>
      <c r="AA69" s="89">
        <v>-13.45</v>
      </c>
      <c r="AB69" s="90">
        <v>-2.3500000000000014</v>
      </c>
    </row>
    <row r="70" spans="2:29" x14ac:dyDescent="0.25">
      <c r="D70" s="46"/>
    </row>
    <row r="72" spans="2:29" ht="24.75" customHeight="1" thickBot="1" x14ac:dyDescent="0.3">
      <c r="B72" s="79" t="s">
        <v>36</v>
      </c>
      <c r="C72" s="81" t="s">
        <v>37</v>
      </c>
      <c r="D72" s="82"/>
      <c r="E72" s="85" t="s">
        <v>75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6"/>
    </row>
    <row r="73" spans="2:29" ht="15.75" customHeight="1" thickTop="1" thickBot="1" x14ac:dyDescent="0.3">
      <c r="B73" s="80"/>
      <c r="C73" s="83"/>
      <c r="D73" s="84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5" t="s">
        <v>25</v>
      </c>
      <c r="AC73" s="4"/>
    </row>
    <row r="74" spans="2:29" ht="17.25" thickTop="1" thickBot="1" x14ac:dyDescent="0.3">
      <c r="B74" s="39" t="str">
        <f>B39</f>
        <v>01.05.2021</v>
      </c>
      <c r="C74" s="47">
        <f>SUMIF(E74:AB74,"&gt;0")</f>
        <v>110.82000000000001</v>
      </c>
      <c r="D74" s="48">
        <f>SUMIF(E74:AB74,"&lt;0")</f>
        <v>-135.1</v>
      </c>
      <c r="E74" s="49">
        <f>E4+E39</f>
        <v>-14.67</v>
      </c>
      <c r="F74" s="50">
        <f t="shared" ref="F74:AB74" si="3">F4+F39</f>
        <v>-13.659999999999998</v>
      </c>
      <c r="G74" s="50">
        <f t="shared" si="3"/>
        <v>-14.87</v>
      </c>
      <c r="H74" s="50">
        <f t="shared" si="3"/>
        <v>-10.620000000000001</v>
      </c>
      <c r="I74" s="50">
        <f t="shared" si="3"/>
        <v>-5.9499999999999993</v>
      </c>
      <c r="J74" s="50">
        <f t="shared" si="3"/>
        <v>0</v>
      </c>
      <c r="K74" s="50">
        <f t="shared" si="3"/>
        <v>0</v>
      </c>
      <c r="L74" s="50">
        <f t="shared" si="3"/>
        <v>0</v>
      </c>
      <c r="M74" s="50">
        <f t="shared" si="3"/>
        <v>1.1899999999999977</v>
      </c>
      <c r="N74" s="50">
        <f t="shared" si="3"/>
        <v>15.909999999999997</v>
      </c>
      <c r="O74" s="50">
        <f t="shared" si="3"/>
        <v>12.720000000000002</v>
      </c>
      <c r="P74" s="50">
        <f t="shared" si="3"/>
        <v>9.08</v>
      </c>
      <c r="Q74" s="50">
        <f t="shared" si="3"/>
        <v>-15.45</v>
      </c>
      <c r="R74" s="51">
        <f t="shared" si="3"/>
        <v>14.759999999999998</v>
      </c>
      <c r="S74" s="52">
        <f t="shared" si="3"/>
        <v>14.490000000000002</v>
      </c>
      <c r="T74" s="41">
        <f t="shared" si="3"/>
        <v>-6.42</v>
      </c>
      <c r="U74" s="41">
        <f t="shared" si="3"/>
        <v>-11.55</v>
      </c>
      <c r="V74" s="41">
        <f t="shared" si="3"/>
        <v>-10.929999999999998</v>
      </c>
      <c r="W74" s="41">
        <f t="shared" si="3"/>
        <v>13.34</v>
      </c>
      <c r="X74" s="41">
        <f t="shared" si="3"/>
        <v>14</v>
      </c>
      <c r="Y74" s="41">
        <f t="shared" si="3"/>
        <v>15.329999999999998</v>
      </c>
      <c r="Z74" s="41">
        <f t="shared" si="3"/>
        <v>-11.06</v>
      </c>
      <c r="AA74" s="41">
        <f t="shared" si="3"/>
        <v>-4.870000000000001</v>
      </c>
      <c r="AB74" s="42">
        <f t="shared" si="3"/>
        <v>-15.05</v>
      </c>
    </row>
    <row r="75" spans="2:29" ht="17.25" thickTop="1" thickBot="1" x14ac:dyDescent="0.3">
      <c r="B75" s="43" t="str">
        <f t="shared" ref="B75:B104" si="4">B40</f>
        <v>02.05.2021</v>
      </c>
      <c r="C75" s="47">
        <f t="shared" ref="C75:C104" si="5">SUMIF(E75:AB75,"&gt;0")</f>
        <v>88.28000000000003</v>
      </c>
      <c r="D75" s="48">
        <f t="shared" ref="D75:D104" si="6">SUMIF(E75:AB75,"&lt;0")</f>
        <v>-120.88000000000001</v>
      </c>
      <c r="E75" s="53">
        <f t="shared" ref="E75:AB85" si="7">E5+E40</f>
        <v>-10.98</v>
      </c>
      <c r="F75" s="41">
        <f t="shared" si="7"/>
        <v>-2.1799999999999997</v>
      </c>
      <c r="G75" s="41">
        <f t="shared" si="7"/>
        <v>-7.2000000000000011</v>
      </c>
      <c r="H75" s="41">
        <f t="shared" si="7"/>
        <v>-11.67</v>
      </c>
      <c r="I75" s="41">
        <f t="shared" si="7"/>
        <v>0</v>
      </c>
      <c r="J75" s="41">
        <f t="shared" si="7"/>
        <v>0</v>
      </c>
      <c r="K75" s="41">
        <f t="shared" si="7"/>
        <v>-3.4000000000000004</v>
      </c>
      <c r="L75" s="41">
        <f t="shared" si="7"/>
        <v>-14.71</v>
      </c>
      <c r="M75" s="41">
        <f t="shared" si="7"/>
        <v>6.8100000000000023</v>
      </c>
      <c r="N75" s="41">
        <f t="shared" si="7"/>
        <v>5.9400000000000013</v>
      </c>
      <c r="O75" s="41">
        <f t="shared" si="7"/>
        <v>-3.75</v>
      </c>
      <c r="P75" s="41">
        <f t="shared" si="7"/>
        <v>11.73</v>
      </c>
      <c r="Q75" s="41">
        <f t="shared" si="7"/>
        <v>14.920000000000002</v>
      </c>
      <c r="R75" s="41">
        <f t="shared" si="7"/>
        <v>16.400000000000002</v>
      </c>
      <c r="S75" s="41">
        <f t="shared" si="7"/>
        <v>-1.6700000000000017</v>
      </c>
      <c r="T75" s="41">
        <f t="shared" si="7"/>
        <v>9.7100000000000026</v>
      </c>
      <c r="U75" s="41">
        <f t="shared" si="7"/>
        <v>9.5900000000000016</v>
      </c>
      <c r="V75" s="41">
        <f t="shared" si="7"/>
        <v>9.4500000000000011</v>
      </c>
      <c r="W75" s="41">
        <f t="shared" si="7"/>
        <v>3.7300000000000022</v>
      </c>
      <c r="X75" s="41">
        <f t="shared" si="7"/>
        <v>-13.25</v>
      </c>
      <c r="Y75" s="41">
        <f t="shared" si="7"/>
        <v>-14.97</v>
      </c>
      <c r="Z75" s="41">
        <f t="shared" si="7"/>
        <v>-14.51</v>
      </c>
      <c r="AA75" s="41">
        <f t="shared" si="7"/>
        <v>-14.09</v>
      </c>
      <c r="AB75" s="42">
        <f t="shared" si="7"/>
        <v>-8.4999999999999982</v>
      </c>
    </row>
    <row r="76" spans="2:29" ht="17.25" thickTop="1" thickBot="1" x14ac:dyDescent="0.3">
      <c r="B76" s="43" t="str">
        <f t="shared" si="4"/>
        <v>03.05.2021</v>
      </c>
      <c r="C76" s="47">
        <f t="shared" si="5"/>
        <v>38.64</v>
      </c>
      <c r="D76" s="48">
        <f t="shared" si="6"/>
        <v>-208.81</v>
      </c>
      <c r="E76" s="53">
        <f t="shared" si="7"/>
        <v>-14.36</v>
      </c>
      <c r="F76" s="41">
        <f t="shared" si="7"/>
        <v>-15.25</v>
      </c>
      <c r="G76" s="41">
        <f t="shared" si="7"/>
        <v>-14.8</v>
      </c>
      <c r="H76" s="41">
        <f t="shared" si="7"/>
        <v>-14.56</v>
      </c>
      <c r="I76" s="41">
        <f t="shared" si="7"/>
        <v>-4</v>
      </c>
      <c r="J76" s="41">
        <f t="shared" si="7"/>
        <v>0</v>
      </c>
      <c r="K76" s="41">
        <f t="shared" si="7"/>
        <v>0</v>
      </c>
      <c r="L76" s="41">
        <f t="shared" si="7"/>
        <v>-3.92</v>
      </c>
      <c r="M76" s="41">
        <f t="shared" si="7"/>
        <v>-14.76</v>
      </c>
      <c r="N76" s="41">
        <f t="shared" si="7"/>
        <v>-13.739999999999998</v>
      </c>
      <c r="O76" s="41">
        <f t="shared" si="7"/>
        <v>-14.83</v>
      </c>
      <c r="P76" s="41">
        <f t="shared" si="7"/>
        <v>-13.96</v>
      </c>
      <c r="Q76" s="41">
        <f t="shared" si="7"/>
        <v>-13.88</v>
      </c>
      <c r="R76" s="41">
        <f t="shared" si="7"/>
        <v>5.68</v>
      </c>
      <c r="S76" s="41">
        <f t="shared" si="7"/>
        <v>-11.17</v>
      </c>
      <c r="T76" s="41">
        <f t="shared" si="7"/>
        <v>-15.02</v>
      </c>
      <c r="U76" s="41">
        <f t="shared" si="7"/>
        <v>-7.43</v>
      </c>
      <c r="V76" s="41">
        <f t="shared" si="7"/>
        <v>6.73</v>
      </c>
      <c r="W76" s="41">
        <f t="shared" si="7"/>
        <v>13.379999999999999</v>
      </c>
      <c r="X76" s="41">
        <f t="shared" si="7"/>
        <v>11.170000000000003</v>
      </c>
      <c r="Y76" s="41">
        <f t="shared" si="7"/>
        <v>1.6800000000000015</v>
      </c>
      <c r="Z76" s="41">
        <f t="shared" si="7"/>
        <v>-10.890000000000002</v>
      </c>
      <c r="AA76" s="41">
        <f t="shared" si="7"/>
        <v>-14.11</v>
      </c>
      <c r="AB76" s="42">
        <f t="shared" si="7"/>
        <v>-12.13</v>
      </c>
    </row>
    <row r="77" spans="2:29" ht="17.25" thickTop="1" thickBot="1" x14ac:dyDescent="0.3">
      <c r="B77" s="43" t="str">
        <f t="shared" si="4"/>
        <v>04.05.2021</v>
      </c>
      <c r="C77" s="47">
        <f t="shared" si="5"/>
        <v>14.330000000000002</v>
      </c>
      <c r="D77" s="48">
        <f t="shared" si="6"/>
        <v>-167.2</v>
      </c>
      <c r="E77" s="53">
        <f t="shared" si="7"/>
        <v>-11.350000000000001</v>
      </c>
      <c r="F77" s="41">
        <f t="shared" si="7"/>
        <v>-14.28</v>
      </c>
      <c r="G77" s="41">
        <f t="shared" si="7"/>
        <v>-15.22</v>
      </c>
      <c r="H77" s="41">
        <f t="shared" si="7"/>
        <v>-4</v>
      </c>
      <c r="I77" s="41">
        <f t="shared" si="7"/>
        <v>-4</v>
      </c>
      <c r="J77" s="41">
        <f t="shared" si="7"/>
        <v>-4</v>
      </c>
      <c r="K77" s="41">
        <f t="shared" si="7"/>
        <v>-4</v>
      </c>
      <c r="L77" s="41">
        <f t="shared" si="7"/>
        <v>-4</v>
      </c>
      <c r="M77" s="41">
        <f t="shared" si="7"/>
        <v>-14.63</v>
      </c>
      <c r="N77" s="41">
        <f t="shared" si="7"/>
        <v>-13.86</v>
      </c>
      <c r="O77" s="41">
        <f t="shared" si="7"/>
        <v>-7.3599999999999994</v>
      </c>
      <c r="P77" s="41">
        <f t="shared" si="7"/>
        <v>-2.1999999999999993</v>
      </c>
      <c r="Q77" s="41">
        <f t="shared" si="7"/>
        <v>1.4800000000000004</v>
      </c>
      <c r="R77" s="41">
        <f t="shared" si="7"/>
        <v>6.3300000000000018</v>
      </c>
      <c r="S77" s="41">
        <f t="shared" si="7"/>
        <v>6.52</v>
      </c>
      <c r="T77" s="41">
        <f t="shared" si="7"/>
        <v>-8.6900000000000013</v>
      </c>
      <c r="U77" s="41">
        <f t="shared" si="7"/>
        <v>-1.0300000000000011</v>
      </c>
      <c r="V77" s="41">
        <f t="shared" si="7"/>
        <v>-2.7900000000000027</v>
      </c>
      <c r="W77" s="41">
        <f t="shared" si="7"/>
        <v>-9.77</v>
      </c>
      <c r="X77" s="41">
        <f t="shared" si="7"/>
        <v>-2.7700000000000014</v>
      </c>
      <c r="Y77" s="41">
        <f t="shared" si="7"/>
        <v>-4.8900000000000006</v>
      </c>
      <c r="Z77" s="41">
        <f t="shared" si="7"/>
        <v>-9.6699999999999982</v>
      </c>
      <c r="AA77" s="41">
        <f t="shared" si="7"/>
        <v>-14.940000000000001</v>
      </c>
      <c r="AB77" s="42">
        <f t="shared" si="7"/>
        <v>-13.75</v>
      </c>
    </row>
    <row r="78" spans="2:29" ht="17.25" thickTop="1" thickBot="1" x14ac:dyDescent="0.3">
      <c r="B78" s="43" t="str">
        <f t="shared" si="4"/>
        <v>05.05.2021</v>
      </c>
      <c r="C78" s="47">
        <f t="shared" si="5"/>
        <v>86.300000000000011</v>
      </c>
      <c r="D78" s="48">
        <f t="shared" si="6"/>
        <v>-69.3</v>
      </c>
      <c r="E78" s="53">
        <f t="shared" si="7"/>
        <v>-10.610000000000001</v>
      </c>
      <c r="F78" s="41">
        <f t="shared" si="7"/>
        <v>-9.2299999999999986</v>
      </c>
      <c r="G78" s="41">
        <f t="shared" si="7"/>
        <v>-7.34</v>
      </c>
      <c r="H78" s="41">
        <f t="shared" si="7"/>
        <v>3.9899999999999984</v>
      </c>
      <c r="I78" s="54">
        <f t="shared" si="7"/>
        <v>-1.629999999999999</v>
      </c>
      <c r="J78" s="41">
        <f t="shared" si="7"/>
        <v>-3.6099999999999994</v>
      </c>
      <c r="K78" s="41">
        <f t="shared" si="7"/>
        <v>-3.8299999999999983</v>
      </c>
      <c r="L78" s="41">
        <f t="shared" si="7"/>
        <v>-6.77</v>
      </c>
      <c r="M78" s="41">
        <f t="shared" si="7"/>
        <v>4.1000000000000014</v>
      </c>
      <c r="N78" s="41">
        <f t="shared" si="7"/>
        <v>-11.79</v>
      </c>
      <c r="O78" s="41">
        <f t="shared" si="7"/>
        <v>7.6999999999999993</v>
      </c>
      <c r="P78" s="41">
        <f t="shared" si="7"/>
        <v>9.8300000000000018</v>
      </c>
      <c r="Q78" s="41">
        <f t="shared" si="7"/>
        <v>9.7399999999999984</v>
      </c>
      <c r="R78" s="41">
        <f t="shared" si="7"/>
        <v>10.73</v>
      </c>
      <c r="S78" s="41">
        <f t="shared" si="7"/>
        <v>2.6599999999999966</v>
      </c>
      <c r="T78" s="41">
        <f t="shared" si="7"/>
        <v>1.4500000000000028</v>
      </c>
      <c r="U78" s="41">
        <f t="shared" si="7"/>
        <v>-4.07</v>
      </c>
      <c r="V78" s="41">
        <f t="shared" si="7"/>
        <v>-0.62000000000000099</v>
      </c>
      <c r="W78" s="41">
        <f t="shared" si="7"/>
        <v>10.96</v>
      </c>
      <c r="X78" s="41">
        <f t="shared" si="7"/>
        <v>9.2899999999999991</v>
      </c>
      <c r="Y78" s="41">
        <f t="shared" si="7"/>
        <v>10.149999999999999</v>
      </c>
      <c r="Z78" s="41">
        <f t="shared" si="7"/>
        <v>1.1499999999999986</v>
      </c>
      <c r="AA78" s="41">
        <f t="shared" si="7"/>
        <v>-9.8000000000000007</v>
      </c>
      <c r="AB78" s="42">
        <f t="shared" si="7"/>
        <v>4.5500000000000043</v>
      </c>
    </row>
    <row r="79" spans="2:29" ht="17.25" thickTop="1" thickBot="1" x14ac:dyDescent="0.3">
      <c r="B79" s="43" t="str">
        <f t="shared" si="4"/>
        <v>06.05.2021</v>
      </c>
      <c r="C79" s="47">
        <f t="shared" si="5"/>
        <v>31.299999999999997</v>
      </c>
      <c r="D79" s="48">
        <f t="shared" si="6"/>
        <v>-111.73</v>
      </c>
      <c r="E79" s="53">
        <f t="shared" si="7"/>
        <v>10.79</v>
      </c>
      <c r="F79" s="41">
        <f t="shared" si="7"/>
        <v>7.0499999999999972</v>
      </c>
      <c r="G79" s="41">
        <f t="shared" si="7"/>
        <v>0.61999999999999744</v>
      </c>
      <c r="H79" s="41">
        <f t="shared" si="7"/>
        <v>-7.2799999999999994</v>
      </c>
      <c r="I79" s="41">
        <f t="shared" si="7"/>
        <v>-3.8599999999999994</v>
      </c>
      <c r="J79" s="41">
        <f t="shared" si="7"/>
        <v>-3.9200000000000017</v>
      </c>
      <c r="K79" s="41">
        <f t="shared" si="7"/>
        <v>-3.8000000000000007</v>
      </c>
      <c r="L79" s="41">
        <f t="shared" si="7"/>
        <v>-8.3699999999999992</v>
      </c>
      <c r="M79" s="41">
        <f t="shared" si="7"/>
        <v>-7.35</v>
      </c>
      <c r="N79" s="41">
        <f t="shared" si="7"/>
        <v>-1.139999999999997</v>
      </c>
      <c r="O79" s="41">
        <f t="shared" si="7"/>
        <v>-11.95</v>
      </c>
      <c r="P79" s="41">
        <f t="shared" si="7"/>
        <v>-12.150000000000002</v>
      </c>
      <c r="Q79" s="41">
        <f t="shared" si="7"/>
        <v>3.9200000000000017</v>
      </c>
      <c r="R79" s="41">
        <f t="shared" si="7"/>
        <v>-0.94000000000000128</v>
      </c>
      <c r="S79" s="41">
        <f t="shared" si="7"/>
        <v>2.6800000000000033</v>
      </c>
      <c r="T79" s="41">
        <f t="shared" si="7"/>
        <v>-5.6700000000000017</v>
      </c>
      <c r="U79" s="41">
        <f t="shared" si="7"/>
        <v>-7.379999999999999</v>
      </c>
      <c r="V79" s="41">
        <f t="shared" si="7"/>
        <v>-8.6000000000000014</v>
      </c>
      <c r="W79" s="41">
        <f t="shared" si="7"/>
        <v>-11.290000000000003</v>
      </c>
      <c r="X79" s="41">
        <f t="shared" si="7"/>
        <v>-6.620000000000001</v>
      </c>
      <c r="Y79" s="41">
        <f t="shared" si="7"/>
        <v>4.9699999999999989</v>
      </c>
      <c r="Z79" s="41">
        <f t="shared" si="7"/>
        <v>1.2699999999999996</v>
      </c>
      <c r="AA79" s="41">
        <f t="shared" si="7"/>
        <v>-11</v>
      </c>
      <c r="AB79" s="42">
        <f t="shared" si="7"/>
        <v>-0.41000000000000014</v>
      </c>
    </row>
    <row r="80" spans="2:29" ht="17.25" thickTop="1" thickBot="1" x14ac:dyDescent="0.3">
      <c r="B80" s="43" t="str">
        <f t="shared" si="4"/>
        <v>07.05.2021</v>
      </c>
      <c r="C80" s="47">
        <f t="shared" si="5"/>
        <v>193.69000000000003</v>
      </c>
      <c r="D80" s="48">
        <f t="shared" si="6"/>
        <v>-1.9299999999999979</v>
      </c>
      <c r="E80" s="53">
        <f t="shared" si="7"/>
        <v>10.280000000000001</v>
      </c>
      <c r="F80" s="41">
        <f t="shared" si="7"/>
        <v>11.420000000000002</v>
      </c>
      <c r="G80" s="41">
        <f t="shared" si="7"/>
        <v>11.27</v>
      </c>
      <c r="H80" s="41">
        <f t="shared" si="7"/>
        <v>7.9200000000000017</v>
      </c>
      <c r="I80" s="41">
        <f t="shared" si="7"/>
        <v>3.9800000000000004</v>
      </c>
      <c r="J80" s="41">
        <f t="shared" si="7"/>
        <v>3.9600000000000009</v>
      </c>
      <c r="K80" s="41">
        <f t="shared" si="7"/>
        <v>4.0199999999999996</v>
      </c>
      <c r="L80" s="41">
        <f t="shared" si="7"/>
        <v>-1.9299999999999979</v>
      </c>
      <c r="M80" s="41">
        <f t="shared" si="7"/>
        <v>7.990000000000002</v>
      </c>
      <c r="N80" s="41">
        <f t="shared" si="7"/>
        <v>10.659999999999997</v>
      </c>
      <c r="O80" s="41">
        <f t="shared" si="7"/>
        <v>10.280000000000001</v>
      </c>
      <c r="P80" s="41">
        <f t="shared" si="7"/>
        <v>10.95</v>
      </c>
      <c r="Q80" s="41">
        <f t="shared" si="7"/>
        <v>9.2600000000000016</v>
      </c>
      <c r="R80" s="41">
        <f t="shared" si="7"/>
        <v>10.759999999999998</v>
      </c>
      <c r="S80" s="41">
        <f t="shared" si="7"/>
        <v>10.75</v>
      </c>
      <c r="T80" s="41">
        <f t="shared" si="7"/>
        <v>9.7100000000000009</v>
      </c>
      <c r="U80" s="41">
        <f t="shared" si="7"/>
        <v>10.079999999999998</v>
      </c>
      <c r="V80" s="41">
        <f t="shared" si="7"/>
        <v>5.6900000000000013</v>
      </c>
      <c r="W80" s="41">
        <f t="shared" si="7"/>
        <v>11.489999999999998</v>
      </c>
      <c r="X80" s="41">
        <f t="shared" si="7"/>
        <v>3.9899999999999984</v>
      </c>
      <c r="Y80" s="41">
        <f t="shared" si="7"/>
        <v>8.5600000000000023</v>
      </c>
      <c r="Z80" s="41">
        <f t="shared" si="7"/>
        <v>0.28000000000000114</v>
      </c>
      <c r="AA80" s="41">
        <f t="shared" si="7"/>
        <v>9.0100000000000016</v>
      </c>
      <c r="AB80" s="42">
        <f t="shared" si="7"/>
        <v>11.379999999999995</v>
      </c>
    </row>
    <row r="81" spans="2:28" ht="17.25" thickTop="1" thickBot="1" x14ac:dyDescent="0.3">
      <c r="B81" s="43" t="str">
        <f t="shared" si="4"/>
        <v>08.05.2021</v>
      </c>
      <c r="C81" s="47">
        <f t="shared" si="5"/>
        <v>139.06</v>
      </c>
      <c r="D81" s="48">
        <f t="shared" si="6"/>
        <v>-8.36</v>
      </c>
      <c r="E81" s="53">
        <f t="shared" si="7"/>
        <v>11.329999999999998</v>
      </c>
      <c r="F81" s="41">
        <f t="shared" si="7"/>
        <v>7.8500000000000014</v>
      </c>
      <c r="G81" s="41">
        <f t="shared" si="7"/>
        <v>3.3199999999999967</v>
      </c>
      <c r="H81" s="41">
        <f t="shared" si="7"/>
        <v>3.9699999999999989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4.7800000000000011</v>
      </c>
      <c r="N81" s="41">
        <f t="shared" si="7"/>
        <v>8.16</v>
      </c>
      <c r="O81" s="41">
        <f t="shared" si="7"/>
        <v>11.07</v>
      </c>
      <c r="P81" s="41">
        <f t="shared" si="7"/>
        <v>10.93</v>
      </c>
      <c r="Q81" s="41">
        <f t="shared" si="7"/>
        <v>11.3</v>
      </c>
      <c r="R81" s="41">
        <f t="shared" si="7"/>
        <v>3.6900000000000013</v>
      </c>
      <c r="S81" s="41">
        <f t="shared" si="7"/>
        <v>7.5600000000000023</v>
      </c>
      <c r="T81" s="41">
        <f t="shared" si="7"/>
        <v>-2.2899999999999991</v>
      </c>
      <c r="U81" s="41">
        <f t="shared" si="7"/>
        <v>7.9899999999999984</v>
      </c>
      <c r="V81" s="41">
        <f t="shared" si="7"/>
        <v>5.0400000000000027</v>
      </c>
      <c r="W81" s="41">
        <f t="shared" si="7"/>
        <v>11.57</v>
      </c>
      <c r="X81" s="41">
        <f t="shared" si="7"/>
        <v>10.95</v>
      </c>
      <c r="Y81" s="41">
        <f t="shared" si="7"/>
        <v>9.1599999999999966</v>
      </c>
      <c r="Z81" s="41">
        <f t="shared" si="7"/>
        <v>-2.9800000000000004</v>
      </c>
      <c r="AA81" s="41">
        <f t="shared" si="7"/>
        <v>10.39</v>
      </c>
      <c r="AB81" s="42">
        <f t="shared" si="7"/>
        <v>-3.09</v>
      </c>
    </row>
    <row r="82" spans="2:28" ht="17.25" thickTop="1" thickBot="1" x14ac:dyDescent="0.3">
      <c r="B82" s="43" t="str">
        <f t="shared" si="4"/>
        <v>09.05.2021</v>
      </c>
      <c r="C82" s="47">
        <f t="shared" si="5"/>
        <v>82.080000000000013</v>
      </c>
      <c r="D82" s="48">
        <f t="shared" si="6"/>
        <v>-57.849999999999994</v>
      </c>
      <c r="E82" s="53">
        <f t="shared" si="7"/>
        <v>9.2800000000000011</v>
      </c>
      <c r="F82" s="41">
        <f t="shared" si="7"/>
        <v>3.8999999999999986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10.210000000000001</v>
      </c>
      <c r="N82" s="41">
        <f t="shared" si="7"/>
        <v>-3.76</v>
      </c>
      <c r="O82" s="41">
        <f t="shared" si="7"/>
        <v>-4</v>
      </c>
      <c r="P82" s="41">
        <f t="shared" si="7"/>
        <v>-4</v>
      </c>
      <c r="Q82" s="41">
        <f t="shared" si="7"/>
        <v>-4</v>
      </c>
      <c r="R82" s="41">
        <f t="shared" si="7"/>
        <v>-14.21</v>
      </c>
      <c r="S82" s="41">
        <f t="shared" si="7"/>
        <v>-14.15</v>
      </c>
      <c r="T82" s="41">
        <f t="shared" si="7"/>
        <v>-13.73</v>
      </c>
      <c r="U82" s="41">
        <f t="shared" si="7"/>
        <v>2.4199999999999982</v>
      </c>
      <c r="V82" s="41">
        <f t="shared" si="7"/>
        <v>6.23</v>
      </c>
      <c r="W82" s="41">
        <f t="shared" si="7"/>
        <v>14.240000000000002</v>
      </c>
      <c r="X82" s="41">
        <f t="shared" si="7"/>
        <v>9.2200000000000024</v>
      </c>
      <c r="Y82" s="41">
        <f t="shared" si="7"/>
        <v>4.1999999999999993</v>
      </c>
      <c r="Z82" s="41">
        <f t="shared" si="7"/>
        <v>7.98</v>
      </c>
      <c r="AA82" s="41">
        <f t="shared" si="7"/>
        <v>5.2000000000000028</v>
      </c>
      <c r="AB82" s="42">
        <f t="shared" si="7"/>
        <v>9.1999999999999957</v>
      </c>
    </row>
    <row r="83" spans="2:28" ht="17.25" thickTop="1" thickBot="1" x14ac:dyDescent="0.3">
      <c r="B83" s="43" t="str">
        <f t="shared" si="4"/>
        <v>10.05.2021</v>
      </c>
      <c r="C83" s="47">
        <f t="shared" si="5"/>
        <v>79.910000000000011</v>
      </c>
      <c r="D83" s="48">
        <f t="shared" si="6"/>
        <v>-25.369999999999997</v>
      </c>
      <c r="E83" s="53">
        <f t="shared" si="7"/>
        <v>2.7699999999999996</v>
      </c>
      <c r="F83" s="41">
        <f t="shared" si="7"/>
        <v>3.0000000000001137E-2</v>
      </c>
      <c r="G83" s="41">
        <f t="shared" si="7"/>
        <v>-1.9999999999999574E-2</v>
      </c>
      <c r="H83" s="41">
        <f t="shared" si="7"/>
        <v>-1.3099999999999987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2.0700000000000003</v>
      </c>
      <c r="M83" s="41">
        <f t="shared" si="7"/>
        <v>-0.53000000000000114</v>
      </c>
      <c r="N83" s="41">
        <f t="shared" si="7"/>
        <v>4.7699999999999996</v>
      </c>
      <c r="O83" s="41">
        <f t="shared" si="7"/>
        <v>-7.82</v>
      </c>
      <c r="P83" s="41">
        <f t="shared" si="7"/>
        <v>9.9400000000000013</v>
      </c>
      <c r="Q83" s="41">
        <f t="shared" si="7"/>
        <v>6.3999999999999986</v>
      </c>
      <c r="R83" s="41">
        <f t="shared" si="7"/>
        <v>4.1999999999999993</v>
      </c>
      <c r="S83" s="41">
        <f t="shared" si="7"/>
        <v>6.75</v>
      </c>
      <c r="T83" s="41">
        <f t="shared" si="7"/>
        <v>-6.1300000000000026</v>
      </c>
      <c r="U83" s="41">
        <f t="shared" si="7"/>
        <v>10.280000000000001</v>
      </c>
      <c r="V83" s="41">
        <f t="shared" si="7"/>
        <v>6.6899999999999977</v>
      </c>
      <c r="W83" s="41">
        <f t="shared" si="7"/>
        <v>1.0300000000000011</v>
      </c>
      <c r="X83" s="41">
        <f t="shared" si="7"/>
        <v>-0.87999999999999901</v>
      </c>
      <c r="Y83" s="41">
        <f t="shared" si="7"/>
        <v>6.1099999999999994</v>
      </c>
      <c r="Z83" s="41">
        <f t="shared" si="7"/>
        <v>10.670000000000002</v>
      </c>
      <c r="AA83" s="41">
        <f t="shared" si="7"/>
        <v>-8.6799999999999962</v>
      </c>
      <c r="AB83" s="42">
        <f t="shared" si="7"/>
        <v>8.1999999999999993</v>
      </c>
    </row>
    <row r="84" spans="2:28" ht="17.25" thickTop="1" thickBot="1" x14ac:dyDescent="0.3">
      <c r="B84" s="43" t="str">
        <f t="shared" si="4"/>
        <v>11.05.2021</v>
      </c>
      <c r="C84" s="47">
        <f t="shared" si="5"/>
        <v>25.279999999999998</v>
      </c>
      <c r="D84" s="48">
        <f t="shared" si="6"/>
        <v>-48.509999999999991</v>
      </c>
      <c r="E84" s="53">
        <f t="shared" si="7"/>
        <v>-6.3299999999999983</v>
      </c>
      <c r="F84" s="41">
        <f t="shared" si="7"/>
        <v>5.2199999999999989</v>
      </c>
      <c r="G84" s="41">
        <f t="shared" si="7"/>
        <v>2.9600000000000009</v>
      </c>
      <c r="H84" s="41">
        <f t="shared" si="7"/>
        <v>3.7199999999999989</v>
      </c>
      <c r="I84" s="41">
        <f t="shared" si="7"/>
        <v>0</v>
      </c>
      <c r="J84" s="41">
        <f t="shared" si="7"/>
        <v>0</v>
      </c>
      <c r="K84" s="41">
        <f t="shared" si="7"/>
        <v>-2.879999999999999</v>
      </c>
      <c r="L84" s="41">
        <f t="shared" si="7"/>
        <v>1.9499999999999993</v>
      </c>
      <c r="M84" s="41">
        <f t="shared" si="7"/>
        <v>0</v>
      </c>
      <c r="N84" s="41">
        <f t="shared" si="7"/>
        <v>0</v>
      </c>
      <c r="O84" s="41">
        <f t="shared" si="7"/>
        <v>0</v>
      </c>
      <c r="P84" s="41">
        <f t="shared" si="7"/>
        <v>-8.2299999999999986</v>
      </c>
      <c r="Q84" s="41">
        <f t="shared" si="7"/>
        <v>0</v>
      </c>
      <c r="R84" s="41">
        <f t="shared" si="7"/>
        <v>0</v>
      </c>
      <c r="S84" s="41">
        <f t="shared" si="7"/>
        <v>0</v>
      </c>
      <c r="T84" s="41">
        <f t="shared" si="7"/>
        <v>0</v>
      </c>
      <c r="U84" s="41">
        <f t="shared" si="7"/>
        <v>0</v>
      </c>
      <c r="V84" s="41">
        <f t="shared" si="7"/>
        <v>-6.51</v>
      </c>
      <c r="W84" s="41">
        <f t="shared" si="7"/>
        <v>-0.66000000000000014</v>
      </c>
      <c r="X84" s="41">
        <f t="shared" si="7"/>
        <v>6.379999999999999</v>
      </c>
      <c r="Y84" s="41">
        <f t="shared" si="7"/>
        <v>-12.19</v>
      </c>
      <c r="Z84" s="41">
        <f t="shared" si="7"/>
        <v>5.0500000000000007</v>
      </c>
      <c r="AA84" s="41">
        <f t="shared" si="7"/>
        <v>-1.259999999999998</v>
      </c>
      <c r="AB84" s="42">
        <f t="shared" si="7"/>
        <v>-10.45</v>
      </c>
    </row>
    <row r="85" spans="2:28" ht="17.25" thickTop="1" thickBot="1" x14ac:dyDescent="0.3">
      <c r="B85" s="43" t="str">
        <f t="shared" si="4"/>
        <v>12.05.2021</v>
      </c>
      <c r="C85" s="47">
        <f t="shared" si="5"/>
        <v>106.43</v>
      </c>
      <c r="D85" s="48">
        <f t="shared" si="6"/>
        <v>-60.33</v>
      </c>
      <c r="E85" s="53">
        <f t="shared" si="7"/>
        <v>10.920000000000002</v>
      </c>
      <c r="F85" s="41">
        <f t="shared" si="7"/>
        <v>9.240000000000002</v>
      </c>
      <c r="G85" s="41">
        <f t="shared" si="7"/>
        <v>4.8000000000000007</v>
      </c>
      <c r="H85" s="41">
        <f t="shared" si="7"/>
        <v>4.0599999999999987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-5</v>
      </c>
      <c r="M85" s="41">
        <f t="shared" si="7"/>
        <v>-9.33</v>
      </c>
      <c r="N85" s="41">
        <f t="shared" si="7"/>
        <v>-8.9599999999999991</v>
      </c>
      <c r="O85" s="41">
        <f t="shared" si="7"/>
        <v>-11.18</v>
      </c>
      <c r="P85" s="41">
        <f t="shared" si="7"/>
        <v>-2.1899999999999977</v>
      </c>
      <c r="Q85" s="41">
        <f t="shared" si="7"/>
        <v>-7.1100000000000012</v>
      </c>
      <c r="R85" s="41">
        <f t="shared" si="7"/>
        <v>-3.2100000000000009</v>
      </c>
      <c r="S85" s="41">
        <f t="shared" si="7"/>
        <v>11.720000000000002</v>
      </c>
      <c r="T85" s="41">
        <f t="shared" ref="T85:AB85" si="8">T15+T50</f>
        <v>13.059999999999999</v>
      </c>
      <c r="U85" s="41">
        <f t="shared" si="8"/>
        <v>12.690000000000001</v>
      </c>
      <c r="V85" s="41">
        <f t="shared" si="8"/>
        <v>12.760000000000002</v>
      </c>
      <c r="W85" s="41">
        <f t="shared" si="8"/>
        <v>11.260000000000005</v>
      </c>
      <c r="X85" s="41">
        <f t="shared" si="8"/>
        <v>3.379999999999999</v>
      </c>
      <c r="Y85" s="41">
        <f t="shared" si="8"/>
        <v>-1.9200000000000017</v>
      </c>
      <c r="Z85" s="41">
        <f t="shared" si="8"/>
        <v>12.54</v>
      </c>
      <c r="AA85" s="41">
        <f t="shared" si="8"/>
        <v>-0.32999999999999829</v>
      </c>
      <c r="AB85" s="42">
        <f t="shared" si="8"/>
        <v>-11.100000000000001</v>
      </c>
    </row>
    <row r="86" spans="2:28" ht="17.25" thickTop="1" thickBot="1" x14ac:dyDescent="0.3">
      <c r="B86" s="43" t="str">
        <f t="shared" si="4"/>
        <v>13.05.2021</v>
      </c>
      <c r="C86" s="47">
        <f t="shared" si="5"/>
        <v>60.040000000000006</v>
      </c>
      <c r="D86" s="48">
        <f t="shared" si="6"/>
        <v>-109.03</v>
      </c>
      <c r="E86" s="53">
        <f t="shared" ref="E86:AB96" si="9">E16+E51</f>
        <v>2.4600000000000009</v>
      </c>
      <c r="F86" s="41">
        <f t="shared" si="9"/>
        <v>-4.82</v>
      </c>
      <c r="G86" s="41">
        <f t="shared" si="9"/>
        <v>-5.5400000000000009</v>
      </c>
      <c r="H86" s="41">
        <f t="shared" si="9"/>
        <v>-4.93</v>
      </c>
      <c r="I86" s="41">
        <f t="shared" si="9"/>
        <v>0</v>
      </c>
      <c r="J86" s="41">
        <f t="shared" si="9"/>
        <v>0</v>
      </c>
      <c r="K86" s="41">
        <f t="shared" si="9"/>
        <v>-2.5799999999999983</v>
      </c>
      <c r="L86" s="41">
        <f t="shared" si="9"/>
        <v>5.4499999999999993</v>
      </c>
      <c r="M86" s="41">
        <f t="shared" si="9"/>
        <v>9.1000000000000014</v>
      </c>
      <c r="N86" s="41">
        <f t="shared" si="9"/>
        <v>11.580000000000002</v>
      </c>
      <c r="O86" s="41">
        <f t="shared" si="9"/>
        <v>11.439999999999998</v>
      </c>
      <c r="P86" s="41">
        <f t="shared" si="9"/>
        <v>-8.4400000000000013</v>
      </c>
      <c r="Q86" s="41">
        <f t="shared" si="9"/>
        <v>-11.83</v>
      </c>
      <c r="R86" s="41">
        <f t="shared" si="9"/>
        <v>-7.4200000000000017</v>
      </c>
      <c r="S86" s="41">
        <f t="shared" si="9"/>
        <v>-3.3399999999999963</v>
      </c>
      <c r="T86" s="41">
        <f t="shared" si="9"/>
        <v>-11.269999999999998</v>
      </c>
      <c r="U86" s="41">
        <f t="shared" si="9"/>
        <v>-13.72</v>
      </c>
      <c r="V86" s="41">
        <f t="shared" si="9"/>
        <v>-11.469999999999999</v>
      </c>
      <c r="W86" s="41">
        <f t="shared" si="9"/>
        <v>-3.41</v>
      </c>
      <c r="X86" s="41">
        <f t="shared" si="9"/>
        <v>-13.61</v>
      </c>
      <c r="Y86" s="41">
        <f t="shared" si="9"/>
        <v>9.7899999999999991</v>
      </c>
      <c r="Z86" s="41">
        <f t="shared" si="9"/>
        <v>-6.65</v>
      </c>
      <c r="AA86" s="41">
        <f t="shared" si="9"/>
        <v>7.240000000000002</v>
      </c>
      <c r="AB86" s="42">
        <f t="shared" si="9"/>
        <v>2.9800000000000004</v>
      </c>
    </row>
    <row r="87" spans="2:28" ht="17.25" thickTop="1" thickBot="1" x14ac:dyDescent="0.3">
      <c r="B87" s="43" t="str">
        <f t="shared" si="4"/>
        <v>14.05.2021</v>
      </c>
      <c r="C87" s="47">
        <f t="shared" si="5"/>
        <v>25.459999999999997</v>
      </c>
      <c r="D87" s="48">
        <f t="shared" si="6"/>
        <v>-145.02000000000001</v>
      </c>
      <c r="E87" s="40">
        <f t="shared" si="9"/>
        <v>-3.5700000000000003</v>
      </c>
      <c r="F87" s="41">
        <f t="shared" si="9"/>
        <v>-10.86</v>
      </c>
      <c r="G87" s="41">
        <f t="shared" si="9"/>
        <v>-8.8999999999999986</v>
      </c>
      <c r="H87" s="41">
        <f t="shared" si="9"/>
        <v>-4.9600000000000009</v>
      </c>
      <c r="I87" s="41">
        <f t="shared" si="9"/>
        <v>-4.9499999999999993</v>
      </c>
      <c r="J87" s="41">
        <f t="shared" si="9"/>
        <v>-4.93</v>
      </c>
      <c r="K87" s="41">
        <f t="shared" si="9"/>
        <v>-8.629999999999999</v>
      </c>
      <c r="L87" s="41">
        <f t="shared" si="9"/>
        <v>-0.53000000000000114</v>
      </c>
      <c r="M87" s="41">
        <f t="shared" si="9"/>
        <v>10.740000000000002</v>
      </c>
      <c r="N87" s="41">
        <f t="shared" si="9"/>
        <v>3.5799999999999983</v>
      </c>
      <c r="O87" s="41">
        <f t="shared" si="9"/>
        <v>-2.2100000000000009</v>
      </c>
      <c r="P87" s="41">
        <f t="shared" si="9"/>
        <v>4.6400000000000006</v>
      </c>
      <c r="Q87" s="41">
        <f t="shared" si="9"/>
        <v>6.2999999999999972</v>
      </c>
      <c r="R87" s="41">
        <f t="shared" si="9"/>
        <v>-2.2300000000000004</v>
      </c>
      <c r="S87" s="41">
        <f t="shared" si="9"/>
        <v>-10.63</v>
      </c>
      <c r="T87" s="41">
        <f t="shared" si="9"/>
        <v>-8.52</v>
      </c>
      <c r="U87" s="41">
        <f t="shared" si="9"/>
        <v>-13.170000000000002</v>
      </c>
      <c r="V87" s="41">
        <f t="shared" si="9"/>
        <v>-13.479999999999999</v>
      </c>
      <c r="W87" s="41">
        <f t="shared" si="9"/>
        <v>-13.64</v>
      </c>
      <c r="X87" s="41">
        <f t="shared" si="9"/>
        <v>-13.530000000000001</v>
      </c>
      <c r="Y87" s="41">
        <f t="shared" si="9"/>
        <v>-1.9700000000000024</v>
      </c>
      <c r="Z87" s="41">
        <f t="shared" si="9"/>
        <v>-4.4700000000000006</v>
      </c>
      <c r="AA87" s="41">
        <f t="shared" si="9"/>
        <v>-13.84</v>
      </c>
      <c r="AB87" s="42">
        <f t="shared" si="9"/>
        <v>0.19999999999999929</v>
      </c>
    </row>
    <row r="88" spans="2:28" ht="17.25" thickTop="1" thickBot="1" x14ac:dyDescent="0.3">
      <c r="B88" s="43" t="str">
        <f t="shared" si="4"/>
        <v>15.05.2021</v>
      </c>
      <c r="C88" s="47">
        <f t="shared" si="5"/>
        <v>129.88</v>
      </c>
      <c r="D88" s="48">
        <f t="shared" si="6"/>
        <v>-52.349999999999994</v>
      </c>
      <c r="E88" s="53">
        <f t="shared" si="9"/>
        <v>5.879999999999999</v>
      </c>
      <c r="F88" s="41">
        <f t="shared" si="9"/>
        <v>0.67999999999999972</v>
      </c>
      <c r="G88" s="41">
        <f t="shared" si="9"/>
        <v>2.8099999999999987</v>
      </c>
      <c r="H88" s="41">
        <f t="shared" si="9"/>
        <v>-4.9600000000000009</v>
      </c>
      <c r="I88" s="41">
        <f t="shared" si="9"/>
        <v>-4.9399999999999995</v>
      </c>
      <c r="J88" s="41">
        <f t="shared" si="9"/>
        <v>-4.43</v>
      </c>
      <c r="K88" s="41">
        <f t="shared" si="9"/>
        <v>-3.9200000000000017</v>
      </c>
      <c r="L88" s="41">
        <f t="shared" si="9"/>
        <v>-8.129999999999999</v>
      </c>
      <c r="M88" s="41">
        <f t="shared" si="9"/>
        <v>1.0100000000000016</v>
      </c>
      <c r="N88" s="41">
        <f t="shared" si="9"/>
        <v>5.2700000000000031</v>
      </c>
      <c r="O88" s="41">
        <f t="shared" si="9"/>
        <v>12.45</v>
      </c>
      <c r="P88" s="41">
        <f t="shared" si="9"/>
        <v>12.940000000000001</v>
      </c>
      <c r="Q88" s="41">
        <f t="shared" si="9"/>
        <v>6.8900000000000006</v>
      </c>
      <c r="R88" s="41">
        <f t="shared" si="9"/>
        <v>9.41</v>
      </c>
      <c r="S88" s="41">
        <f t="shared" si="9"/>
        <v>11.269999999999996</v>
      </c>
      <c r="T88" s="41">
        <f t="shared" si="9"/>
        <v>9.2800000000000011</v>
      </c>
      <c r="U88" s="41">
        <f t="shared" si="9"/>
        <v>12.959999999999997</v>
      </c>
      <c r="V88" s="41">
        <f t="shared" si="9"/>
        <v>8.8500000000000014</v>
      </c>
      <c r="W88" s="41">
        <f t="shared" si="9"/>
        <v>13.45</v>
      </c>
      <c r="X88" s="41">
        <f t="shared" si="9"/>
        <v>12.8</v>
      </c>
      <c r="Y88" s="41">
        <f t="shared" si="9"/>
        <v>3.9299999999999997</v>
      </c>
      <c r="Z88" s="41">
        <f t="shared" si="9"/>
        <v>-6.6800000000000015</v>
      </c>
      <c r="AA88" s="41">
        <f t="shared" si="9"/>
        <v>-9.879999999999999</v>
      </c>
      <c r="AB88" s="42">
        <f t="shared" si="9"/>
        <v>-9.4099999999999984</v>
      </c>
    </row>
    <row r="89" spans="2:28" ht="17.25" thickTop="1" thickBot="1" x14ac:dyDescent="0.3">
      <c r="B89" s="43" t="str">
        <f t="shared" si="4"/>
        <v>16.05.2021</v>
      </c>
      <c r="C89" s="47">
        <f t="shared" si="5"/>
        <v>62.589999999999989</v>
      </c>
      <c r="D89" s="48">
        <f t="shared" si="6"/>
        <v>-76.97</v>
      </c>
      <c r="E89" s="53">
        <f t="shared" si="9"/>
        <v>12.27</v>
      </c>
      <c r="F89" s="41">
        <f t="shared" si="9"/>
        <v>6.6400000000000006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0</v>
      </c>
      <c r="K89" s="41">
        <f t="shared" si="9"/>
        <v>0</v>
      </c>
      <c r="L89" s="41">
        <f t="shared" si="9"/>
        <v>-7.99</v>
      </c>
      <c r="M89" s="41">
        <f t="shared" si="9"/>
        <v>-2.4000000000000021</v>
      </c>
      <c r="N89" s="41">
        <f t="shared" si="9"/>
        <v>0.63999999999999702</v>
      </c>
      <c r="O89" s="41">
        <f t="shared" si="9"/>
        <v>-2.9599999999999973</v>
      </c>
      <c r="P89" s="41">
        <f t="shared" si="9"/>
        <v>-3.0299999999999976</v>
      </c>
      <c r="Q89" s="41">
        <f t="shared" si="9"/>
        <v>12.599999999999998</v>
      </c>
      <c r="R89" s="41">
        <f t="shared" si="9"/>
        <v>-0.26000000000000156</v>
      </c>
      <c r="S89" s="41">
        <f t="shared" si="9"/>
        <v>-6.8299999999999983</v>
      </c>
      <c r="T89" s="41">
        <f t="shared" si="9"/>
        <v>-11.66</v>
      </c>
      <c r="U89" s="41">
        <f t="shared" si="9"/>
        <v>-5.6199999999999992</v>
      </c>
      <c r="V89" s="41">
        <f t="shared" si="9"/>
        <v>-8.7100000000000009</v>
      </c>
      <c r="W89" s="41">
        <f t="shared" si="9"/>
        <v>-13.81</v>
      </c>
      <c r="X89" s="41">
        <f t="shared" si="9"/>
        <v>-0.79999999999999893</v>
      </c>
      <c r="Y89" s="41">
        <f t="shared" si="9"/>
        <v>6.82</v>
      </c>
      <c r="Z89" s="41">
        <f t="shared" si="9"/>
        <v>12.14</v>
      </c>
      <c r="AA89" s="41">
        <f t="shared" si="9"/>
        <v>-12.9</v>
      </c>
      <c r="AB89" s="42">
        <f t="shared" si="9"/>
        <v>11.48</v>
      </c>
    </row>
    <row r="90" spans="2:28" ht="17.25" thickTop="1" thickBot="1" x14ac:dyDescent="0.3">
      <c r="B90" s="43" t="str">
        <f t="shared" si="4"/>
        <v>17.05.2021</v>
      </c>
      <c r="C90" s="47">
        <f t="shared" si="5"/>
        <v>56.75</v>
      </c>
      <c r="D90" s="48">
        <f t="shared" si="6"/>
        <v>-86.300000000000011</v>
      </c>
      <c r="E90" s="53">
        <f t="shared" si="9"/>
        <v>13.190000000000001</v>
      </c>
      <c r="F90" s="41">
        <f t="shared" si="9"/>
        <v>8.7999999999999972</v>
      </c>
      <c r="G90" s="41">
        <f t="shared" si="9"/>
        <v>4</v>
      </c>
      <c r="H90" s="41">
        <f t="shared" si="9"/>
        <v>0</v>
      </c>
      <c r="I90" s="41">
        <f t="shared" si="9"/>
        <v>0</v>
      </c>
      <c r="J90" s="41">
        <f t="shared" si="9"/>
        <v>-3.1799999999999997</v>
      </c>
      <c r="K90" s="41">
        <f t="shared" si="9"/>
        <v>-3.8199999999999985</v>
      </c>
      <c r="L90" s="41">
        <f t="shared" si="9"/>
        <v>5.66</v>
      </c>
      <c r="M90" s="41">
        <f t="shared" si="9"/>
        <v>-3.9499999999999993</v>
      </c>
      <c r="N90" s="41">
        <f t="shared" si="9"/>
        <v>-4.370000000000001</v>
      </c>
      <c r="O90" s="41">
        <f t="shared" si="9"/>
        <v>-13.56</v>
      </c>
      <c r="P90" s="41">
        <f t="shared" si="9"/>
        <v>-13.44</v>
      </c>
      <c r="Q90" s="41">
        <f t="shared" si="9"/>
        <v>-13.52</v>
      </c>
      <c r="R90" s="41">
        <f t="shared" si="9"/>
        <v>-3.3299999999999983</v>
      </c>
      <c r="S90" s="41">
        <f t="shared" si="9"/>
        <v>2.6499999999999986</v>
      </c>
      <c r="T90" s="41">
        <f t="shared" si="9"/>
        <v>3.6999999999999993</v>
      </c>
      <c r="U90" s="41">
        <f t="shared" si="9"/>
        <v>4.6099999999999994</v>
      </c>
      <c r="V90" s="41">
        <f t="shared" si="9"/>
        <v>-4.75</v>
      </c>
      <c r="W90" s="41">
        <f t="shared" si="9"/>
        <v>6.0300000000000011</v>
      </c>
      <c r="X90" s="41">
        <f t="shared" si="9"/>
        <v>-8.07</v>
      </c>
      <c r="Y90" s="41">
        <f t="shared" si="9"/>
        <v>4.1099999999999959</v>
      </c>
      <c r="Z90" s="41">
        <f t="shared" si="9"/>
        <v>-8.15</v>
      </c>
      <c r="AA90" s="41">
        <f t="shared" si="9"/>
        <v>4</v>
      </c>
      <c r="AB90" s="42">
        <f t="shared" si="9"/>
        <v>-6.1600000000000019</v>
      </c>
    </row>
    <row r="91" spans="2:28" ht="17.25" thickTop="1" thickBot="1" x14ac:dyDescent="0.3">
      <c r="B91" s="43" t="str">
        <f t="shared" si="4"/>
        <v>18.05.2021</v>
      </c>
      <c r="C91" s="47">
        <f t="shared" si="5"/>
        <v>87.07</v>
      </c>
      <c r="D91" s="48">
        <f t="shared" si="6"/>
        <v>-113.94999999999999</v>
      </c>
      <c r="E91" s="53">
        <f t="shared" si="9"/>
        <v>12.559999999999999</v>
      </c>
      <c r="F91" s="41">
        <f t="shared" si="9"/>
        <v>8.9899999999999984</v>
      </c>
      <c r="G91" s="41">
        <f t="shared" si="9"/>
        <v>3.34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7.5400000000000027</v>
      </c>
      <c r="L91" s="41">
        <f t="shared" si="9"/>
        <v>6.7999999999999972</v>
      </c>
      <c r="M91" s="41">
        <f t="shared" si="9"/>
        <v>-13.35</v>
      </c>
      <c r="N91" s="41">
        <f t="shared" si="9"/>
        <v>-3.5199999999999996</v>
      </c>
      <c r="O91" s="41">
        <f t="shared" si="9"/>
        <v>-10.219999999999999</v>
      </c>
      <c r="P91" s="41">
        <f t="shared" si="9"/>
        <v>-14.290000000000001</v>
      </c>
      <c r="Q91" s="41">
        <f t="shared" si="9"/>
        <v>14.799999999999997</v>
      </c>
      <c r="R91" s="41">
        <f t="shared" si="9"/>
        <v>12.290000000000003</v>
      </c>
      <c r="S91" s="41">
        <f t="shared" si="9"/>
        <v>6.009999999999998</v>
      </c>
      <c r="T91" s="41">
        <f t="shared" si="9"/>
        <v>-12.159999999999998</v>
      </c>
      <c r="U91" s="41">
        <f t="shared" si="9"/>
        <v>-12.629999999999999</v>
      </c>
      <c r="V91" s="41">
        <f t="shared" si="9"/>
        <v>-9.2200000000000024</v>
      </c>
      <c r="W91" s="41">
        <f t="shared" si="9"/>
        <v>-7.9000000000000021</v>
      </c>
      <c r="X91" s="41">
        <f t="shared" si="9"/>
        <v>7.3000000000000043</v>
      </c>
      <c r="Y91" s="41">
        <f t="shared" si="9"/>
        <v>7.4400000000000013</v>
      </c>
      <c r="Z91" s="41">
        <f t="shared" si="9"/>
        <v>-5.92</v>
      </c>
      <c r="AA91" s="41">
        <f t="shared" si="9"/>
        <v>-12.08</v>
      </c>
      <c r="AB91" s="42">
        <f t="shared" si="9"/>
        <v>-12.66</v>
      </c>
    </row>
    <row r="92" spans="2:28" ht="17.25" thickTop="1" thickBot="1" x14ac:dyDescent="0.3">
      <c r="B92" s="43" t="str">
        <f t="shared" si="4"/>
        <v>19.05.2021</v>
      </c>
      <c r="C92" s="47">
        <f t="shared" si="5"/>
        <v>93.250000000000014</v>
      </c>
      <c r="D92" s="48">
        <f t="shared" si="6"/>
        <v>-25.62</v>
      </c>
      <c r="E92" s="53">
        <f t="shared" si="9"/>
        <v>-2.3000000000000007</v>
      </c>
      <c r="F92" s="41">
        <f t="shared" si="9"/>
        <v>4.370000000000001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-3.2799999999999994</v>
      </c>
      <c r="L92" s="41">
        <f t="shared" si="9"/>
        <v>1.3900000000000006</v>
      </c>
      <c r="M92" s="41">
        <f t="shared" si="9"/>
        <v>-1.6900000000000013</v>
      </c>
      <c r="N92" s="41">
        <f t="shared" si="9"/>
        <v>-4.07</v>
      </c>
      <c r="O92" s="41">
        <f t="shared" si="9"/>
        <v>3.389999999999997</v>
      </c>
      <c r="P92" s="41">
        <f t="shared" si="9"/>
        <v>12.920000000000002</v>
      </c>
      <c r="Q92" s="41">
        <f t="shared" si="9"/>
        <v>13.149999999999999</v>
      </c>
      <c r="R92" s="41">
        <f t="shared" si="9"/>
        <v>10.850000000000001</v>
      </c>
      <c r="S92" s="41">
        <f t="shared" si="9"/>
        <v>0.52000000000000313</v>
      </c>
      <c r="T92" s="41">
        <f t="shared" si="9"/>
        <v>-3.8500000000000014</v>
      </c>
      <c r="U92" s="41">
        <f t="shared" si="9"/>
        <v>1.9499999999999993</v>
      </c>
      <c r="V92" s="41">
        <f t="shared" si="9"/>
        <v>-7.8499999999999979</v>
      </c>
      <c r="W92" s="41">
        <f t="shared" si="9"/>
        <v>3.009999999999998</v>
      </c>
      <c r="X92" s="41">
        <f t="shared" si="9"/>
        <v>12.73</v>
      </c>
      <c r="Y92" s="41">
        <f t="shared" si="9"/>
        <v>-2.5800000000000018</v>
      </c>
      <c r="Z92" s="41">
        <f t="shared" si="9"/>
        <v>9.68</v>
      </c>
      <c r="AA92" s="41">
        <f t="shared" si="9"/>
        <v>8.43</v>
      </c>
      <c r="AB92" s="42">
        <f t="shared" si="9"/>
        <v>10.86</v>
      </c>
    </row>
    <row r="93" spans="2:28" ht="17.25" thickTop="1" thickBot="1" x14ac:dyDescent="0.3">
      <c r="B93" s="43" t="str">
        <f t="shared" si="4"/>
        <v>20.05.2021</v>
      </c>
      <c r="C93" s="47">
        <f t="shared" si="5"/>
        <v>73.11</v>
      </c>
      <c r="D93" s="48">
        <f t="shared" si="6"/>
        <v>-69.06</v>
      </c>
      <c r="E93" s="53">
        <f t="shared" si="9"/>
        <v>-10.07</v>
      </c>
      <c r="F93" s="41">
        <f t="shared" si="9"/>
        <v>12.759999999999998</v>
      </c>
      <c r="G93" s="41">
        <f t="shared" si="9"/>
        <v>3.7800000000000011</v>
      </c>
      <c r="H93" s="41">
        <f t="shared" si="9"/>
        <v>0</v>
      </c>
      <c r="I93" s="41">
        <f t="shared" si="9"/>
        <v>0</v>
      </c>
      <c r="J93" s="41">
        <f t="shared" si="9"/>
        <v>-4</v>
      </c>
      <c r="K93" s="41">
        <f t="shared" si="9"/>
        <v>-3.9299999999999997</v>
      </c>
      <c r="L93" s="41">
        <f t="shared" si="9"/>
        <v>-9</v>
      </c>
      <c r="M93" s="41">
        <f t="shared" si="9"/>
        <v>2.2300000000000004</v>
      </c>
      <c r="N93" s="41">
        <f t="shared" si="9"/>
        <v>-9.2899999999999991</v>
      </c>
      <c r="O93" s="41">
        <f t="shared" si="9"/>
        <v>-4.5400000000000027</v>
      </c>
      <c r="P93" s="41">
        <f t="shared" si="9"/>
        <v>13.39</v>
      </c>
      <c r="Q93" s="41">
        <f t="shared" si="9"/>
        <v>-2.360000000000003</v>
      </c>
      <c r="R93" s="41">
        <f t="shared" si="9"/>
        <v>-0.64999999999999858</v>
      </c>
      <c r="S93" s="41">
        <f t="shared" si="9"/>
        <v>10.48</v>
      </c>
      <c r="T93" s="41">
        <f t="shared" si="9"/>
        <v>-0.22000000000000242</v>
      </c>
      <c r="U93" s="41">
        <f t="shared" si="9"/>
        <v>2.1899999999999977</v>
      </c>
      <c r="V93" s="41">
        <f t="shared" si="9"/>
        <v>-7.2600000000000016</v>
      </c>
      <c r="W93" s="41">
        <f t="shared" si="9"/>
        <v>5.269999999999996</v>
      </c>
      <c r="X93" s="41">
        <f t="shared" si="9"/>
        <v>12.809999999999999</v>
      </c>
      <c r="Y93" s="41">
        <f t="shared" si="9"/>
        <v>3.8900000000000006</v>
      </c>
      <c r="Z93" s="41">
        <f t="shared" si="9"/>
        <v>6.3099999999999987</v>
      </c>
      <c r="AA93" s="41">
        <f t="shared" si="9"/>
        <v>-13.18</v>
      </c>
      <c r="AB93" s="42">
        <f t="shared" si="9"/>
        <v>-4.5600000000000005</v>
      </c>
    </row>
    <row r="94" spans="2:28" ht="17.25" thickTop="1" thickBot="1" x14ac:dyDescent="0.3">
      <c r="B94" s="43" t="str">
        <f t="shared" si="4"/>
        <v>21.05.2021</v>
      </c>
      <c r="C94" s="47">
        <f t="shared" si="5"/>
        <v>82.85</v>
      </c>
      <c r="D94" s="48">
        <f t="shared" si="6"/>
        <v>-77.36</v>
      </c>
      <c r="E94" s="53">
        <f t="shared" si="9"/>
        <v>5.9899999999999984</v>
      </c>
      <c r="F94" s="41">
        <f t="shared" si="9"/>
        <v>3.9800000000000004</v>
      </c>
      <c r="G94" s="41">
        <f t="shared" si="9"/>
        <v>0</v>
      </c>
      <c r="H94" s="41">
        <f t="shared" si="9"/>
        <v>0</v>
      </c>
      <c r="I94" s="41">
        <f t="shared" si="9"/>
        <v>0</v>
      </c>
      <c r="J94" s="41">
        <f t="shared" si="9"/>
        <v>0</v>
      </c>
      <c r="K94" s="41">
        <f t="shared" si="9"/>
        <v>2.4499999999999993</v>
      </c>
      <c r="L94" s="41">
        <f t="shared" si="9"/>
        <v>-8.6599999999999984</v>
      </c>
      <c r="M94" s="41">
        <f t="shared" si="9"/>
        <v>-9.480000000000004</v>
      </c>
      <c r="N94" s="41">
        <f t="shared" si="9"/>
        <v>12.68</v>
      </c>
      <c r="O94" s="41">
        <f t="shared" si="9"/>
        <v>6.52</v>
      </c>
      <c r="P94" s="41">
        <f t="shared" si="9"/>
        <v>5.5800000000000018</v>
      </c>
      <c r="Q94" s="41">
        <f t="shared" si="9"/>
        <v>-13.55</v>
      </c>
      <c r="R94" s="41">
        <f t="shared" si="9"/>
        <v>11.23</v>
      </c>
      <c r="S94" s="41">
        <f t="shared" si="9"/>
        <v>-13.21</v>
      </c>
      <c r="T94" s="41">
        <f t="shared" si="9"/>
        <v>-13.94</v>
      </c>
      <c r="U94" s="41">
        <f t="shared" si="9"/>
        <v>9.9600000000000009</v>
      </c>
      <c r="V94" s="41">
        <f t="shared" si="9"/>
        <v>-6.519999999999996</v>
      </c>
      <c r="W94" s="41">
        <f t="shared" si="9"/>
        <v>-1.9399999999999977</v>
      </c>
      <c r="X94" s="41">
        <f t="shared" si="9"/>
        <v>-7.2200000000000006</v>
      </c>
      <c r="Y94" s="41">
        <f t="shared" si="9"/>
        <v>8.0799999999999983</v>
      </c>
      <c r="Z94" s="41">
        <f t="shared" si="9"/>
        <v>8.759999999999998</v>
      </c>
      <c r="AA94" s="41">
        <f t="shared" si="9"/>
        <v>-2.84</v>
      </c>
      <c r="AB94" s="42">
        <f t="shared" si="9"/>
        <v>7.620000000000001</v>
      </c>
    </row>
    <row r="95" spans="2:28" ht="17.25" thickTop="1" thickBot="1" x14ac:dyDescent="0.3">
      <c r="B95" s="43" t="str">
        <f t="shared" si="4"/>
        <v>22.05.2021</v>
      </c>
      <c r="C95" s="47">
        <f t="shared" si="5"/>
        <v>58.53</v>
      </c>
      <c r="D95" s="48">
        <f t="shared" si="6"/>
        <v>-66.77</v>
      </c>
      <c r="E95" s="53">
        <f t="shared" si="9"/>
        <v>8.3000000000000007</v>
      </c>
      <c r="F95" s="41">
        <f t="shared" si="9"/>
        <v>13.060000000000002</v>
      </c>
      <c r="G95" s="41">
        <f t="shared" si="9"/>
        <v>-8.5300000000000011</v>
      </c>
      <c r="H95" s="41">
        <f t="shared" si="9"/>
        <v>-1.8200000000000003</v>
      </c>
      <c r="I95" s="41">
        <f t="shared" si="9"/>
        <v>-3.66</v>
      </c>
      <c r="J95" s="41">
        <f t="shared" si="9"/>
        <v>-1.379999999999999</v>
      </c>
      <c r="K95" s="41">
        <f t="shared" si="9"/>
        <v>-4.6199999999999992</v>
      </c>
      <c r="L95" s="41">
        <f t="shared" si="9"/>
        <v>-2.120000000000001</v>
      </c>
      <c r="M95" s="41">
        <f t="shared" si="9"/>
        <v>-4.0199999999999996</v>
      </c>
      <c r="N95" s="41">
        <f t="shared" si="9"/>
        <v>5.77</v>
      </c>
      <c r="O95" s="41">
        <f t="shared" si="9"/>
        <v>-4.99</v>
      </c>
      <c r="P95" s="41">
        <f t="shared" si="9"/>
        <v>1.4000000000000021</v>
      </c>
      <c r="Q95" s="41">
        <f t="shared" si="9"/>
        <v>-8.5599999999999969</v>
      </c>
      <c r="R95" s="41">
        <f t="shared" si="9"/>
        <v>3.1199999999999974</v>
      </c>
      <c r="S95" s="41">
        <f t="shared" si="9"/>
        <v>9.9600000000000009</v>
      </c>
      <c r="T95" s="41">
        <f t="shared" si="9"/>
        <v>-12.549999999999999</v>
      </c>
      <c r="U95" s="41">
        <f t="shared" si="9"/>
        <v>-7.2299999999999986</v>
      </c>
      <c r="V95" s="41">
        <f t="shared" si="9"/>
        <v>-5.0000000000000711E-2</v>
      </c>
      <c r="W95" s="41">
        <f t="shared" si="9"/>
        <v>4.09</v>
      </c>
      <c r="X95" s="41">
        <f t="shared" si="9"/>
        <v>-2.0000000000000018</v>
      </c>
      <c r="Y95" s="41">
        <f t="shared" si="9"/>
        <v>11.719999999999999</v>
      </c>
      <c r="Z95" s="41">
        <f t="shared" si="9"/>
        <v>-1.8399999999999999</v>
      </c>
      <c r="AA95" s="41">
        <f t="shared" si="9"/>
        <v>1.1099999999999994</v>
      </c>
      <c r="AB95" s="42">
        <f t="shared" si="9"/>
        <v>-3.4000000000000004</v>
      </c>
    </row>
    <row r="96" spans="2:28" ht="17.25" thickTop="1" thickBot="1" x14ac:dyDescent="0.3">
      <c r="B96" s="43" t="str">
        <f t="shared" si="4"/>
        <v>23.05.2021</v>
      </c>
      <c r="C96" s="47">
        <f t="shared" si="5"/>
        <v>77.710000000000008</v>
      </c>
      <c r="D96" s="48">
        <f t="shared" si="6"/>
        <v>-68.819999999999993</v>
      </c>
      <c r="E96" s="53">
        <f t="shared" si="9"/>
        <v>9.4999999999999964</v>
      </c>
      <c r="F96" s="41">
        <f t="shared" si="9"/>
        <v>-6.5299999999999994</v>
      </c>
      <c r="G96" s="41">
        <f t="shared" si="9"/>
        <v>-4.51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0</v>
      </c>
      <c r="L96" s="41">
        <f t="shared" si="9"/>
        <v>-9.7900000000000009</v>
      </c>
      <c r="M96" s="41">
        <f t="shared" si="9"/>
        <v>6.5900000000000034</v>
      </c>
      <c r="N96" s="41">
        <f t="shared" si="9"/>
        <v>5.0399999999999991</v>
      </c>
      <c r="O96" s="41">
        <f t="shared" si="9"/>
        <v>12.41</v>
      </c>
      <c r="P96" s="41">
        <f t="shared" si="9"/>
        <v>13.759999999999998</v>
      </c>
      <c r="Q96" s="41">
        <f t="shared" si="9"/>
        <v>7.4699999999999989</v>
      </c>
      <c r="R96" s="41">
        <f t="shared" si="9"/>
        <v>2.4700000000000024</v>
      </c>
      <c r="S96" s="41">
        <f t="shared" si="9"/>
        <v>-2.730000000000004</v>
      </c>
      <c r="T96" s="41">
        <f t="shared" ref="T96:AB96" si="10">T26+T61</f>
        <v>-6.32</v>
      </c>
      <c r="U96" s="41">
        <f t="shared" si="10"/>
        <v>-9.1499999999999986</v>
      </c>
      <c r="V96" s="41">
        <f t="shared" si="10"/>
        <v>-12.149999999999999</v>
      </c>
      <c r="W96" s="41">
        <f t="shared" si="10"/>
        <v>2.5600000000000023</v>
      </c>
      <c r="X96" s="41">
        <f t="shared" si="10"/>
        <v>6.2899999999999991</v>
      </c>
      <c r="Y96" s="41">
        <f t="shared" si="10"/>
        <v>6.5800000000000018</v>
      </c>
      <c r="Z96" s="41">
        <f t="shared" si="10"/>
        <v>5.0399999999999991</v>
      </c>
      <c r="AA96" s="41">
        <f t="shared" si="10"/>
        <v>-13.31</v>
      </c>
      <c r="AB96" s="42">
        <f t="shared" si="10"/>
        <v>-4.33</v>
      </c>
    </row>
    <row r="97" spans="2:28" ht="17.25" thickTop="1" thickBot="1" x14ac:dyDescent="0.3">
      <c r="B97" s="43" t="str">
        <f t="shared" si="4"/>
        <v>24.05.2021</v>
      </c>
      <c r="C97" s="47">
        <f t="shared" si="5"/>
        <v>25.299999999999997</v>
      </c>
      <c r="D97" s="48">
        <f t="shared" si="6"/>
        <v>-123.87999999999997</v>
      </c>
      <c r="E97" s="53">
        <f t="shared" ref="E97:AB104" si="11">E27+E62</f>
        <v>-10.32</v>
      </c>
      <c r="F97" s="41">
        <f t="shared" si="11"/>
        <v>-9.76</v>
      </c>
      <c r="G97" s="41">
        <f t="shared" si="11"/>
        <v>-3.4200000000000017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-5</v>
      </c>
      <c r="L97" s="41">
        <f t="shared" si="11"/>
        <v>-9.94</v>
      </c>
      <c r="M97" s="41">
        <f t="shared" si="11"/>
        <v>-9.98</v>
      </c>
      <c r="N97" s="41">
        <f t="shared" si="11"/>
        <v>-7.379999999999999</v>
      </c>
      <c r="O97" s="41">
        <f t="shared" si="11"/>
        <v>12.96</v>
      </c>
      <c r="P97" s="41">
        <f t="shared" si="11"/>
        <v>-4.8599999999999959</v>
      </c>
      <c r="Q97" s="41">
        <f t="shared" si="11"/>
        <v>-9.2299999999999986</v>
      </c>
      <c r="R97" s="41">
        <f t="shared" si="11"/>
        <v>2.3900000000000006</v>
      </c>
      <c r="S97" s="41">
        <f t="shared" si="11"/>
        <v>1.0399999999999991</v>
      </c>
      <c r="T97" s="41">
        <f t="shared" si="11"/>
        <v>-10.96</v>
      </c>
      <c r="U97" s="41">
        <f t="shared" si="11"/>
        <v>-2.379999999999999</v>
      </c>
      <c r="V97" s="41">
        <f t="shared" si="11"/>
        <v>-12.85</v>
      </c>
      <c r="W97" s="41">
        <f t="shared" si="11"/>
        <v>-11.57</v>
      </c>
      <c r="X97" s="41">
        <f t="shared" si="11"/>
        <v>8.0299999999999976</v>
      </c>
      <c r="Y97" s="41">
        <f t="shared" si="11"/>
        <v>-5.1300000000000026</v>
      </c>
      <c r="Z97" s="41">
        <f t="shared" si="11"/>
        <v>-11.1</v>
      </c>
      <c r="AA97" s="41">
        <f t="shared" si="11"/>
        <v>0.51999999999999957</v>
      </c>
      <c r="AB97" s="42">
        <f t="shared" si="11"/>
        <v>0.35999999999999943</v>
      </c>
    </row>
    <row r="98" spans="2:28" ht="17.25" thickTop="1" thickBot="1" x14ac:dyDescent="0.3">
      <c r="B98" s="43" t="str">
        <f t="shared" si="4"/>
        <v>25.05.2021</v>
      </c>
      <c r="C98" s="47">
        <f t="shared" si="5"/>
        <v>89.230000000000018</v>
      </c>
      <c r="D98" s="48">
        <f t="shared" si="6"/>
        <v>-57.140000000000008</v>
      </c>
      <c r="E98" s="53">
        <f t="shared" si="11"/>
        <v>1.3200000000000003</v>
      </c>
      <c r="F98" s="41">
        <f t="shared" si="11"/>
        <v>-1.4699999999999989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-4.82</v>
      </c>
      <c r="L98" s="41">
        <f t="shared" si="11"/>
        <v>-7.9500000000000011</v>
      </c>
      <c r="M98" s="41">
        <f t="shared" si="11"/>
        <v>9.3699999999999974</v>
      </c>
      <c r="N98" s="41">
        <f t="shared" si="11"/>
        <v>3.4400000000000013</v>
      </c>
      <c r="O98" s="41">
        <f t="shared" si="11"/>
        <v>4.370000000000001</v>
      </c>
      <c r="P98" s="41">
        <f t="shared" si="11"/>
        <v>9.4200000000000017</v>
      </c>
      <c r="Q98" s="41">
        <f t="shared" si="11"/>
        <v>-11.310000000000002</v>
      </c>
      <c r="R98" s="41">
        <f t="shared" si="11"/>
        <v>-11.690000000000001</v>
      </c>
      <c r="S98" s="41">
        <f t="shared" si="11"/>
        <v>0.81999999999999851</v>
      </c>
      <c r="T98" s="41">
        <f t="shared" si="11"/>
        <v>-9.4</v>
      </c>
      <c r="U98" s="41">
        <f t="shared" si="11"/>
        <v>11.989999999999998</v>
      </c>
      <c r="V98" s="41">
        <f t="shared" si="11"/>
        <v>11.7</v>
      </c>
      <c r="W98" s="41">
        <f t="shared" si="11"/>
        <v>11.510000000000002</v>
      </c>
      <c r="X98" s="41">
        <f t="shared" si="11"/>
        <v>-2.9999999999999982</v>
      </c>
      <c r="Y98" s="41">
        <f t="shared" si="11"/>
        <v>0.25</v>
      </c>
      <c r="Z98" s="41">
        <f t="shared" si="11"/>
        <v>12.84</v>
      </c>
      <c r="AA98" s="41">
        <f t="shared" si="11"/>
        <v>12.2</v>
      </c>
      <c r="AB98" s="42">
        <f t="shared" si="11"/>
        <v>-7.5</v>
      </c>
    </row>
    <row r="99" spans="2:28" ht="17.25" thickTop="1" thickBot="1" x14ac:dyDescent="0.3">
      <c r="B99" s="43" t="str">
        <f t="shared" si="4"/>
        <v>26.05.2021</v>
      </c>
      <c r="C99" s="47">
        <f t="shared" si="5"/>
        <v>90.13</v>
      </c>
      <c r="D99" s="48">
        <f t="shared" si="6"/>
        <v>-39.6</v>
      </c>
      <c r="E99" s="53">
        <f t="shared" si="11"/>
        <v>6.8500000000000014</v>
      </c>
      <c r="F99" s="41">
        <f t="shared" si="11"/>
        <v>4.4499999999999993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-2.3000000000000007</v>
      </c>
      <c r="M99" s="41">
        <f t="shared" si="11"/>
        <v>3.1799999999999997</v>
      </c>
      <c r="N99" s="41">
        <f t="shared" si="11"/>
        <v>0.85999999999999943</v>
      </c>
      <c r="O99" s="41">
        <f t="shared" si="11"/>
        <v>8.5999999999999979</v>
      </c>
      <c r="P99" s="41">
        <f t="shared" si="11"/>
        <v>4.2100000000000009</v>
      </c>
      <c r="Q99" s="41">
        <f t="shared" si="11"/>
        <v>12.18</v>
      </c>
      <c r="R99" s="41">
        <f t="shared" si="11"/>
        <v>10.02</v>
      </c>
      <c r="S99" s="41">
        <f t="shared" si="11"/>
        <v>0.26999999999999957</v>
      </c>
      <c r="T99" s="41">
        <f t="shared" si="11"/>
        <v>-2.8200000000000003</v>
      </c>
      <c r="U99" s="41">
        <f t="shared" si="11"/>
        <v>12.980000000000004</v>
      </c>
      <c r="V99" s="41">
        <f t="shared" si="11"/>
        <v>-6.1400000000000006</v>
      </c>
      <c r="W99" s="41">
        <f t="shared" si="11"/>
        <v>-6.8099999999999987</v>
      </c>
      <c r="X99" s="41">
        <f t="shared" si="11"/>
        <v>-12.040000000000001</v>
      </c>
      <c r="Y99" s="41">
        <f t="shared" si="11"/>
        <v>9.4699999999999989</v>
      </c>
      <c r="Z99" s="41">
        <f t="shared" si="11"/>
        <v>5.25</v>
      </c>
      <c r="AA99" s="41">
        <f t="shared" si="11"/>
        <v>11.810000000000002</v>
      </c>
      <c r="AB99" s="42">
        <f t="shared" si="11"/>
        <v>-9.490000000000002</v>
      </c>
    </row>
    <row r="100" spans="2:28" ht="17.25" thickTop="1" thickBot="1" x14ac:dyDescent="0.3">
      <c r="B100" s="43" t="str">
        <f t="shared" si="4"/>
        <v>27.05.2021</v>
      </c>
      <c r="C100" s="47">
        <f t="shared" si="5"/>
        <v>80.86999999999999</v>
      </c>
      <c r="D100" s="48">
        <f t="shared" si="6"/>
        <v>-52.31</v>
      </c>
      <c r="E100" s="53">
        <f t="shared" si="11"/>
        <v>12.71</v>
      </c>
      <c r="F100" s="41">
        <f t="shared" si="11"/>
        <v>4.7399999999999984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0</v>
      </c>
      <c r="K100" s="41">
        <f t="shared" si="11"/>
        <v>-5</v>
      </c>
      <c r="L100" s="41">
        <f t="shared" si="11"/>
        <v>-2.75</v>
      </c>
      <c r="M100" s="41">
        <f t="shared" si="11"/>
        <v>2.66</v>
      </c>
      <c r="N100" s="41">
        <f t="shared" si="11"/>
        <v>3.0700000000000003</v>
      </c>
      <c r="O100" s="41">
        <f t="shared" si="11"/>
        <v>12.43</v>
      </c>
      <c r="P100" s="41">
        <f t="shared" si="11"/>
        <v>-6.2200000000000042</v>
      </c>
      <c r="Q100" s="41">
        <f t="shared" si="11"/>
        <v>2.0399999999999991</v>
      </c>
      <c r="R100" s="41">
        <f t="shared" si="11"/>
        <v>-10.45</v>
      </c>
      <c r="S100" s="41">
        <f t="shared" si="11"/>
        <v>10.690000000000001</v>
      </c>
      <c r="T100" s="41">
        <f t="shared" si="11"/>
        <v>-3.2699999999999996</v>
      </c>
      <c r="U100" s="41">
        <f t="shared" si="11"/>
        <v>12.080000000000002</v>
      </c>
      <c r="V100" s="41">
        <f t="shared" si="11"/>
        <v>7.129999999999999</v>
      </c>
      <c r="W100" s="41">
        <f t="shared" si="11"/>
        <v>-1.620000000000001</v>
      </c>
      <c r="X100" s="41">
        <f t="shared" si="11"/>
        <v>0.64999999999999858</v>
      </c>
      <c r="Y100" s="41">
        <f t="shared" si="11"/>
        <v>6.139999999999997</v>
      </c>
      <c r="Z100" s="41">
        <f t="shared" si="11"/>
        <v>6.5299999999999976</v>
      </c>
      <c r="AA100" s="41">
        <f t="shared" si="11"/>
        <v>-13.29</v>
      </c>
      <c r="AB100" s="42">
        <f t="shared" si="11"/>
        <v>-9.7099999999999991</v>
      </c>
    </row>
    <row r="101" spans="2:28" ht="17.25" thickTop="1" thickBot="1" x14ac:dyDescent="0.3">
      <c r="B101" s="43" t="str">
        <f t="shared" si="4"/>
        <v>28.05.2021</v>
      </c>
      <c r="C101" s="47">
        <f t="shared" si="5"/>
        <v>0.39999999999999858</v>
      </c>
      <c r="D101" s="48">
        <f t="shared" si="6"/>
        <v>-180.49000000000004</v>
      </c>
      <c r="E101" s="53">
        <f t="shared" si="11"/>
        <v>-1.6600000000000001</v>
      </c>
      <c r="F101" s="41">
        <f t="shared" si="11"/>
        <v>-5.2500000000000018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-4.9600000000000009</v>
      </c>
      <c r="M101" s="41">
        <f t="shared" si="11"/>
        <v>-2.0399999999999991</v>
      </c>
      <c r="N101" s="41">
        <f t="shared" si="11"/>
        <v>-11.579999999999998</v>
      </c>
      <c r="O101" s="41">
        <f t="shared" si="11"/>
        <v>-13.99</v>
      </c>
      <c r="P101" s="41">
        <f t="shared" si="11"/>
        <v>-9.9100000000000019</v>
      </c>
      <c r="Q101" s="41">
        <f t="shared" si="11"/>
        <v>-7.9399999999999995</v>
      </c>
      <c r="R101" s="41">
        <f t="shared" si="11"/>
        <v>-11.88</v>
      </c>
      <c r="S101" s="41">
        <f t="shared" si="11"/>
        <v>-13.26</v>
      </c>
      <c r="T101" s="41">
        <f t="shared" si="11"/>
        <v>-13.01</v>
      </c>
      <c r="U101" s="41">
        <f t="shared" si="11"/>
        <v>-7.2200000000000006</v>
      </c>
      <c r="V101" s="41">
        <f t="shared" si="11"/>
        <v>-12.639999999999999</v>
      </c>
      <c r="W101" s="41">
        <f t="shared" si="11"/>
        <v>-13.98</v>
      </c>
      <c r="X101" s="41">
        <f t="shared" si="11"/>
        <v>-10.559999999999999</v>
      </c>
      <c r="Y101" s="41">
        <f t="shared" si="11"/>
        <v>-13.860000000000001</v>
      </c>
      <c r="Z101" s="41">
        <f t="shared" si="11"/>
        <v>-13.53</v>
      </c>
      <c r="AA101" s="41">
        <f t="shared" si="11"/>
        <v>-13.22</v>
      </c>
      <c r="AB101" s="42">
        <f t="shared" si="11"/>
        <v>0.39999999999999858</v>
      </c>
    </row>
    <row r="102" spans="2:28" ht="17.25" thickTop="1" thickBot="1" x14ac:dyDescent="0.3">
      <c r="B102" s="43" t="str">
        <f>B67</f>
        <v>29.05.2021</v>
      </c>
      <c r="C102" s="47">
        <f t="shared" si="5"/>
        <v>44.39</v>
      </c>
      <c r="D102" s="48">
        <f t="shared" si="6"/>
        <v>-126.67</v>
      </c>
      <c r="E102" s="53">
        <f t="shared" si="11"/>
        <v>-10.119999999999999</v>
      </c>
      <c r="F102" s="41">
        <f t="shared" si="11"/>
        <v>-3.6000000000000014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-5</v>
      </c>
      <c r="N102" s="41">
        <f t="shared" si="11"/>
        <v>-13.28</v>
      </c>
      <c r="O102" s="41">
        <f t="shared" si="11"/>
        <v>-13.91</v>
      </c>
      <c r="P102" s="41">
        <f t="shared" si="11"/>
        <v>6.73</v>
      </c>
      <c r="Q102" s="41">
        <f t="shared" si="11"/>
        <v>11.91</v>
      </c>
      <c r="R102" s="41">
        <f t="shared" si="11"/>
        <v>12.3</v>
      </c>
      <c r="S102" s="41">
        <f t="shared" si="11"/>
        <v>-9.1199999999999992</v>
      </c>
      <c r="T102" s="41">
        <f t="shared" si="11"/>
        <v>-9.98</v>
      </c>
      <c r="U102" s="41">
        <f t="shared" si="11"/>
        <v>0.82000000000000028</v>
      </c>
      <c r="V102" s="41">
        <f t="shared" si="11"/>
        <v>-12.68</v>
      </c>
      <c r="W102" s="41">
        <f t="shared" si="11"/>
        <v>-13.549999999999999</v>
      </c>
      <c r="X102" s="41">
        <f t="shared" si="11"/>
        <v>-13.78</v>
      </c>
      <c r="Y102" s="41">
        <f t="shared" si="11"/>
        <v>-2.34</v>
      </c>
      <c r="Z102" s="41">
        <f t="shared" si="11"/>
        <v>12.629999999999999</v>
      </c>
      <c r="AA102" s="41">
        <f t="shared" si="11"/>
        <v>-7.7199999999999989</v>
      </c>
      <c r="AB102" s="42">
        <f t="shared" si="11"/>
        <v>-11.589999999999998</v>
      </c>
    </row>
    <row r="103" spans="2:28" ht="17.25" thickTop="1" thickBot="1" x14ac:dyDescent="0.3">
      <c r="B103" s="43" t="str">
        <f t="shared" si="4"/>
        <v>30.05.2021</v>
      </c>
      <c r="C103" s="47">
        <f t="shared" si="5"/>
        <v>43.390000000000008</v>
      </c>
      <c r="D103" s="48">
        <f t="shared" si="6"/>
        <v>-143.45000000000002</v>
      </c>
      <c r="E103" s="53">
        <f t="shared" si="11"/>
        <v>-9.41</v>
      </c>
      <c r="F103" s="41">
        <f t="shared" si="11"/>
        <v>-6</v>
      </c>
      <c r="G103" s="41">
        <f t="shared" si="11"/>
        <v>0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0</v>
      </c>
      <c r="L103" s="41">
        <f t="shared" si="11"/>
        <v>-9.08</v>
      </c>
      <c r="M103" s="41">
        <f t="shared" si="11"/>
        <v>-12.91</v>
      </c>
      <c r="N103" s="41">
        <f t="shared" si="11"/>
        <v>1.230000000000004</v>
      </c>
      <c r="O103" s="41">
        <f t="shared" si="11"/>
        <v>11.620000000000001</v>
      </c>
      <c r="P103" s="41">
        <f t="shared" si="11"/>
        <v>12.020000000000003</v>
      </c>
      <c r="Q103" s="41">
        <f t="shared" si="11"/>
        <v>12.809999999999999</v>
      </c>
      <c r="R103" s="41">
        <f t="shared" si="11"/>
        <v>5.7100000000000009</v>
      </c>
      <c r="S103" s="41">
        <f t="shared" si="11"/>
        <v>-12.200000000000001</v>
      </c>
      <c r="T103" s="41">
        <f t="shared" si="11"/>
        <v>-3.8400000000000016</v>
      </c>
      <c r="U103" s="41">
        <f t="shared" si="11"/>
        <v>-6.82</v>
      </c>
      <c r="V103" s="41">
        <f t="shared" si="11"/>
        <v>-14</v>
      </c>
      <c r="W103" s="41">
        <f t="shared" si="11"/>
        <v>-9.1999999999999975</v>
      </c>
      <c r="X103" s="41">
        <f t="shared" si="11"/>
        <v>-12.790000000000001</v>
      </c>
      <c r="Y103" s="41">
        <f t="shared" si="11"/>
        <v>-13.87</v>
      </c>
      <c r="Z103" s="41">
        <f t="shared" si="11"/>
        <v>-13.91</v>
      </c>
      <c r="AA103" s="41">
        <f t="shared" si="11"/>
        <v>-10.789999999999997</v>
      </c>
      <c r="AB103" s="42">
        <f t="shared" si="11"/>
        <v>-8.629999999999999</v>
      </c>
    </row>
    <row r="104" spans="2:28" ht="16.5" thickTop="1" x14ac:dyDescent="0.25">
      <c r="B104" s="44" t="str">
        <f t="shared" si="4"/>
        <v>31.05.2021</v>
      </c>
      <c r="C104" s="55">
        <f t="shared" si="5"/>
        <v>33.53</v>
      </c>
      <c r="D104" s="56">
        <f t="shared" si="6"/>
        <v>-93.380000000000024</v>
      </c>
      <c r="E104" s="57">
        <f t="shared" si="11"/>
        <v>-9.0699999999999985</v>
      </c>
      <c r="F104" s="58">
        <f t="shared" si="11"/>
        <v>-4.74</v>
      </c>
      <c r="G104" s="58">
        <f t="shared" si="11"/>
        <v>0</v>
      </c>
      <c r="H104" s="58">
        <f t="shared" si="11"/>
        <v>0</v>
      </c>
      <c r="I104" s="58">
        <f t="shared" si="11"/>
        <v>0</v>
      </c>
      <c r="J104" s="58">
        <f t="shared" si="11"/>
        <v>0</v>
      </c>
      <c r="K104" s="58">
        <f t="shared" si="11"/>
        <v>0</v>
      </c>
      <c r="L104" s="58">
        <f t="shared" si="11"/>
        <v>-3.0599999999999987</v>
      </c>
      <c r="M104" s="58">
        <f t="shared" si="11"/>
        <v>0.10999999999999943</v>
      </c>
      <c r="N104" s="58">
        <f t="shared" si="11"/>
        <v>-3.3999999999999986</v>
      </c>
      <c r="O104" s="58">
        <f t="shared" si="11"/>
        <v>6.84</v>
      </c>
      <c r="P104" s="58">
        <f t="shared" si="11"/>
        <v>5.6900000000000013</v>
      </c>
      <c r="Q104" s="58">
        <f t="shared" si="11"/>
        <v>5.379999999999999</v>
      </c>
      <c r="R104" s="58">
        <f t="shared" si="11"/>
        <v>10.43</v>
      </c>
      <c r="S104" s="58">
        <f t="shared" si="11"/>
        <v>5.0799999999999983</v>
      </c>
      <c r="T104" s="58">
        <f t="shared" si="11"/>
        <v>-6.1199999999999992</v>
      </c>
      <c r="U104" s="58">
        <f t="shared" si="11"/>
        <v>-7.5500000000000007</v>
      </c>
      <c r="V104" s="58">
        <f t="shared" si="11"/>
        <v>-9.5300000000000011</v>
      </c>
      <c r="W104" s="58">
        <f t="shared" si="11"/>
        <v>-6.1200000000000028</v>
      </c>
      <c r="X104" s="58">
        <f t="shared" si="11"/>
        <v>-13.21</v>
      </c>
      <c r="Y104" s="58">
        <f t="shared" si="11"/>
        <v>-9.7099999999999973</v>
      </c>
      <c r="Z104" s="58">
        <f t="shared" si="11"/>
        <v>-5.07</v>
      </c>
      <c r="AA104" s="58">
        <f t="shared" si="11"/>
        <v>-13.45</v>
      </c>
      <c r="AB104" s="59">
        <f t="shared" si="11"/>
        <v>-2.3500000000000014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88" zoomScale="85" zoomScaleNormal="85" workbookViewId="0">
      <selection activeCell="AI65" sqref="AH65:AI65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79" t="s">
        <v>36</v>
      </c>
      <c r="C2" s="81" t="s">
        <v>37</v>
      </c>
      <c r="D2" s="82"/>
      <c r="E2" s="85" t="s">
        <v>76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01.05.2021</v>
      </c>
      <c r="C4" s="75">
        <f>SUM(E4:AB4)</f>
        <v>596</v>
      </c>
      <c r="D4" s="76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24</v>
      </c>
      <c r="M4" s="41">
        <v>40</v>
      </c>
      <c r="N4" s="41">
        <v>13</v>
      </c>
      <c r="O4" s="41">
        <v>40</v>
      </c>
      <c r="P4" s="41">
        <v>69</v>
      </c>
      <c r="Q4" s="41">
        <v>69</v>
      </c>
      <c r="R4" s="41">
        <v>40</v>
      </c>
      <c r="S4" s="41">
        <v>51</v>
      </c>
      <c r="T4" s="41">
        <v>60</v>
      </c>
      <c r="U4" s="41">
        <v>70</v>
      </c>
      <c r="V4" s="41">
        <v>40</v>
      </c>
      <c r="W4" s="41">
        <v>20</v>
      </c>
      <c r="X4" s="41">
        <v>20</v>
      </c>
      <c r="Y4" s="41">
        <v>20</v>
      </c>
      <c r="Z4" s="41">
        <v>20</v>
      </c>
      <c r="AA4" s="41">
        <v>0</v>
      </c>
      <c r="AB4" s="42">
        <v>0</v>
      </c>
    </row>
    <row r="5" spans="2:28" ht="17.25" thickTop="1" thickBot="1" x14ac:dyDescent="0.3">
      <c r="B5" s="43" t="str">
        <f>'Angazirana aFRR energija'!B5</f>
        <v>02.05.2021</v>
      </c>
      <c r="C5" s="75">
        <f>SUM(E5:AB5)</f>
        <v>0</v>
      </c>
      <c r="D5" s="76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tr">
        <f>'Angazirana aFRR energija'!B6</f>
        <v>03.05.2021</v>
      </c>
      <c r="C6" s="75">
        <f t="shared" ref="C6:C33" si="0">SUM(E6:AB6)</f>
        <v>0</v>
      </c>
      <c r="D6" s="76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2">
        <v>0</v>
      </c>
    </row>
    <row r="7" spans="2:28" ht="17.25" thickTop="1" thickBot="1" x14ac:dyDescent="0.3">
      <c r="B7" s="43" t="str">
        <f>'Angazirana aFRR energija'!B7</f>
        <v>04.05.2021</v>
      </c>
      <c r="C7" s="75">
        <f t="shared" si="0"/>
        <v>0</v>
      </c>
      <c r="D7" s="76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2">
        <v>0</v>
      </c>
    </row>
    <row r="8" spans="2:28" ht="17.25" thickTop="1" thickBot="1" x14ac:dyDescent="0.3">
      <c r="B8" s="43" t="str">
        <f>'Angazirana aFRR energija'!B8</f>
        <v>05.05.2021</v>
      </c>
      <c r="C8" s="75">
        <f t="shared" si="0"/>
        <v>234</v>
      </c>
      <c r="D8" s="76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27</v>
      </c>
      <c r="S8" s="41">
        <v>31</v>
      </c>
      <c r="T8" s="41">
        <v>27</v>
      </c>
      <c r="U8" s="41">
        <v>58</v>
      </c>
      <c r="V8" s="41">
        <v>40</v>
      </c>
      <c r="W8" s="41">
        <v>21</v>
      </c>
      <c r="X8" s="41">
        <v>30</v>
      </c>
      <c r="Y8" s="41">
        <v>0</v>
      </c>
      <c r="Z8" s="41">
        <v>0</v>
      </c>
      <c r="AA8" s="41">
        <v>0</v>
      </c>
      <c r="AB8" s="42">
        <v>0</v>
      </c>
    </row>
    <row r="9" spans="2:28" ht="17.25" thickTop="1" thickBot="1" x14ac:dyDescent="0.3">
      <c r="B9" s="43" t="str">
        <f>'Angazirana aFRR energija'!B9</f>
        <v>06.05.2021</v>
      </c>
      <c r="C9" s="75">
        <f t="shared" si="0"/>
        <v>0</v>
      </c>
      <c r="D9" s="76"/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2">
        <v>0</v>
      </c>
    </row>
    <row r="10" spans="2:28" ht="17.25" thickTop="1" thickBot="1" x14ac:dyDescent="0.3">
      <c r="B10" s="43" t="str">
        <f>'Angazirana aFRR energija'!B10</f>
        <v>07.05.2021</v>
      </c>
      <c r="C10" s="75">
        <f t="shared" si="0"/>
        <v>91</v>
      </c>
      <c r="D10" s="76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7</v>
      </c>
      <c r="P10" s="41">
        <v>20</v>
      </c>
      <c r="Q10" s="41">
        <v>20</v>
      </c>
      <c r="R10" s="41">
        <v>20</v>
      </c>
      <c r="S10" s="41">
        <v>0</v>
      </c>
      <c r="T10" s="41">
        <v>0</v>
      </c>
      <c r="U10" s="41">
        <v>17</v>
      </c>
      <c r="V10" s="41">
        <v>7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2">
        <v>0</v>
      </c>
    </row>
    <row r="11" spans="2:28" ht="17.25" thickTop="1" thickBot="1" x14ac:dyDescent="0.3">
      <c r="B11" s="43" t="str">
        <f>'Angazirana aFRR energija'!B11</f>
        <v>08.05.2021</v>
      </c>
      <c r="C11" s="75">
        <f t="shared" si="0"/>
        <v>118</v>
      </c>
      <c r="D11" s="76"/>
      <c r="E11" s="40">
        <v>25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7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19</v>
      </c>
      <c r="Y11" s="41">
        <v>10</v>
      </c>
      <c r="Z11" s="41">
        <v>37</v>
      </c>
      <c r="AA11" s="41">
        <v>0</v>
      </c>
      <c r="AB11" s="42">
        <v>20</v>
      </c>
    </row>
    <row r="12" spans="2:28" ht="17.25" thickTop="1" thickBot="1" x14ac:dyDescent="0.3">
      <c r="B12" s="43" t="str">
        <f>'Angazirana aFRR energija'!B12</f>
        <v>09.05.2021</v>
      </c>
      <c r="C12" s="75">
        <f t="shared" si="0"/>
        <v>0</v>
      </c>
      <c r="D12" s="76"/>
      <c r="E12" s="40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2">
        <v>0</v>
      </c>
    </row>
    <row r="13" spans="2:28" ht="16.5" customHeight="1" thickTop="1" thickBot="1" x14ac:dyDescent="0.3">
      <c r="B13" s="43" t="str">
        <f>'Angazirana aFRR energija'!B13</f>
        <v>10.05.2021</v>
      </c>
      <c r="C13" s="75">
        <f t="shared" si="0"/>
        <v>115</v>
      </c>
      <c r="D13" s="76"/>
      <c r="E13" s="40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13</v>
      </c>
      <c r="O13" s="41">
        <v>14</v>
      </c>
      <c r="P13" s="41">
        <v>0</v>
      </c>
      <c r="Q13" s="41">
        <v>0</v>
      </c>
      <c r="R13" s="41">
        <v>0</v>
      </c>
      <c r="S13" s="41">
        <v>17</v>
      </c>
      <c r="T13" s="41">
        <v>15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16</v>
      </c>
      <c r="AA13" s="41">
        <v>40</v>
      </c>
      <c r="AB13" s="42">
        <v>0</v>
      </c>
    </row>
    <row r="14" spans="2:28" ht="17.25" thickTop="1" thickBot="1" x14ac:dyDescent="0.3">
      <c r="B14" s="43" t="str">
        <f>'Angazirana aFRR energija'!B14</f>
        <v>11.05.2021</v>
      </c>
      <c r="C14" s="75">
        <f t="shared" si="0"/>
        <v>83</v>
      </c>
      <c r="D14" s="76"/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13</v>
      </c>
      <c r="T14" s="41">
        <v>28</v>
      </c>
      <c r="U14" s="41">
        <v>35</v>
      </c>
      <c r="V14" s="41">
        <v>7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2">
        <v>0</v>
      </c>
    </row>
    <row r="15" spans="2:28" ht="17.25" thickTop="1" thickBot="1" x14ac:dyDescent="0.3">
      <c r="B15" s="43" t="str">
        <f>'Angazirana aFRR energija'!B15</f>
        <v>12.05.2021</v>
      </c>
      <c r="C15" s="75">
        <f t="shared" si="0"/>
        <v>152</v>
      </c>
      <c r="D15" s="76"/>
      <c r="E15" s="40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23</v>
      </c>
      <c r="AA15" s="41">
        <v>74</v>
      </c>
      <c r="AB15" s="42">
        <v>55</v>
      </c>
    </row>
    <row r="16" spans="2:28" ht="17.25" thickTop="1" thickBot="1" x14ac:dyDescent="0.3">
      <c r="B16" s="43" t="str">
        <f>'Angazirana aFRR energija'!B16</f>
        <v>13.05.2021</v>
      </c>
      <c r="C16" s="75">
        <f t="shared" si="0"/>
        <v>12</v>
      </c>
      <c r="D16" s="76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12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2">
        <v>0</v>
      </c>
    </row>
    <row r="17" spans="2:28" ht="17.25" thickTop="1" thickBot="1" x14ac:dyDescent="0.3">
      <c r="B17" s="43" t="str">
        <f>'Angazirana aFRR energija'!B17</f>
        <v>14.05.2021</v>
      </c>
      <c r="C17" s="75">
        <f t="shared" si="0"/>
        <v>0</v>
      </c>
      <c r="D17" s="76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2">
        <v>0</v>
      </c>
    </row>
    <row r="18" spans="2:28" ht="17.25" thickTop="1" thickBot="1" x14ac:dyDescent="0.3">
      <c r="B18" s="43" t="str">
        <f>'Angazirana aFRR energija'!B18</f>
        <v>15.05.2021</v>
      </c>
      <c r="C18" s="75">
        <f t="shared" si="0"/>
        <v>218</v>
      </c>
      <c r="D18" s="76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25</v>
      </c>
      <c r="O18" s="41">
        <v>19</v>
      </c>
      <c r="P18" s="41">
        <v>62</v>
      </c>
      <c r="Q18" s="41">
        <v>33</v>
      </c>
      <c r="R18" s="41">
        <v>33</v>
      </c>
      <c r="S18" s="41">
        <v>46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tr">
        <f>'Angazirana aFRR energija'!B19</f>
        <v>16.05.2021</v>
      </c>
      <c r="C19" s="75">
        <f t="shared" si="0"/>
        <v>4</v>
      </c>
      <c r="D19" s="76"/>
      <c r="E19" s="40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4</v>
      </c>
      <c r="AB19" s="42">
        <v>0</v>
      </c>
    </row>
    <row r="20" spans="2:28" ht="17.25" thickTop="1" thickBot="1" x14ac:dyDescent="0.3">
      <c r="B20" s="43" t="str">
        <f>'Angazirana aFRR energija'!B20</f>
        <v>17.05.2021</v>
      </c>
      <c r="C20" s="75">
        <f t="shared" si="0"/>
        <v>59</v>
      </c>
      <c r="D20" s="76"/>
      <c r="E20" s="40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16</v>
      </c>
      <c r="AB20" s="42">
        <v>43</v>
      </c>
    </row>
    <row r="21" spans="2:28" ht="17.25" thickTop="1" thickBot="1" x14ac:dyDescent="0.3">
      <c r="B21" s="43" t="str">
        <f>'Angazirana aFRR energija'!B21</f>
        <v>18.05.2021</v>
      </c>
      <c r="C21" s="75">
        <f t="shared" si="0"/>
        <v>92</v>
      </c>
      <c r="D21" s="76"/>
      <c r="E21" s="40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6</v>
      </c>
      <c r="Y21" s="41">
        <v>10</v>
      </c>
      <c r="Z21" s="41">
        <v>30</v>
      </c>
      <c r="AA21" s="41">
        <v>27</v>
      </c>
      <c r="AB21" s="42">
        <v>19</v>
      </c>
    </row>
    <row r="22" spans="2:28" ht="17.25" thickTop="1" thickBot="1" x14ac:dyDescent="0.3">
      <c r="B22" s="43" t="str">
        <f>'Angazirana aFRR energija'!B22</f>
        <v>19.05.2021</v>
      </c>
      <c r="C22" s="75">
        <f t="shared" si="0"/>
        <v>0</v>
      </c>
      <c r="D22" s="76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2">
        <v>0</v>
      </c>
    </row>
    <row r="23" spans="2:28" ht="17.25" thickTop="1" thickBot="1" x14ac:dyDescent="0.3">
      <c r="B23" s="43" t="str">
        <f>'Angazirana aFRR energija'!B23</f>
        <v>20.05.2021</v>
      </c>
      <c r="C23" s="75">
        <f t="shared" si="0"/>
        <v>34</v>
      </c>
      <c r="D23" s="76"/>
      <c r="E23" s="40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26</v>
      </c>
      <c r="Y23" s="41">
        <v>8</v>
      </c>
      <c r="Z23" s="41">
        <v>0</v>
      </c>
      <c r="AA23" s="41">
        <v>0</v>
      </c>
      <c r="AB23" s="42">
        <v>0</v>
      </c>
    </row>
    <row r="24" spans="2:28" ht="17.25" thickTop="1" thickBot="1" x14ac:dyDescent="0.3">
      <c r="B24" s="43" t="str">
        <f>'Angazirana aFRR energija'!B24</f>
        <v>21.05.2021</v>
      </c>
      <c r="C24" s="75">
        <f t="shared" si="0"/>
        <v>0</v>
      </c>
      <c r="D24" s="76"/>
      <c r="E24" s="40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2">
        <v>0</v>
      </c>
    </row>
    <row r="25" spans="2:28" ht="17.25" thickTop="1" thickBot="1" x14ac:dyDescent="0.3">
      <c r="B25" s="43" t="str">
        <f>'Angazirana aFRR energija'!B25</f>
        <v>22.05.2021</v>
      </c>
      <c r="C25" s="75">
        <f t="shared" si="0"/>
        <v>0</v>
      </c>
      <c r="D25" s="76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2">
        <v>0</v>
      </c>
    </row>
    <row r="26" spans="2:28" ht="17.25" thickTop="1" thickBot="1" x14ac:dyDescent="0.3">
      <c r="B26" s="43" t="str">
        <f>'Angazirana aFRR energija'!B26</f>
        <v>23.05.2021</v>
      </c>
      <c r="C26" s="75">
        <f t="shared" si="0"/>
        <v>55</v>
      </c>
      <c r="D26" s="76"/>
      <c r="E26" s="40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35</v>
      </c>
      <c r="O26" s="41">
        <v>0</v>
      </c>
      <c r="P26" s="41">
        <v>20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2">
        <v>0</v>
      </c>
    </row>
    <row r="27" spans="2:28" ht="17.25" thickTop="1" thickBot="1" x14ac:dyDescent="0.3">
      <c r="B27" s="43" t="str">
        <f>'Angazirana aFRR energija'!B27</f>
        <v>24.05.2021</v>
      </c>
      <c r="C27" s="75">
        <f t="shared" si="0"/>
        <v>0</v>
      </c>
      <c r="D27" s="76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2">
        <v>0</v>
      </c>
    </row>
    <row r="28" spans="2:28" ht="17.25" thickTop="1" thickBot="1" x14ac:dyDescent="0.3">
      <c r="B28" s="43" t="str">
        <f>'Angazirana aFRR energija'!B28</f>
        <v>25.05.2021</v>
      </c>
      <c r="C28" s="75">
        <f t="shared" si="0"/>
        <v>192</v>
      </c>
      <c r="D28" s="76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40</v>
      </c>
      <c r="N28" s="41">
        <v>25</v>
      </c>
      <c r="O28" s="41">
        <v>0</v>
      </c>
      <c r="P28" s="41">
        <v>0</v>
      </c>
      <c r="Q28" s="41">
        <v>0</v>
      </c>
      <c r="R28" s="41">
        <v>0</v>
      </c>
      <c r="S28" s="41">
        <v>27</v>
      </c>
      <c r="T28" s="41">
        <v>63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15</v>
      </c>
      <c r="AB28" s="42">
        <v>22</v>
      </c>
    </row>
    <row r="29" spans="2:28" ht="17.25" thickTop="1" thickBot="1" x14ac:dyDescent="0.3">
      <c r="B29" s="43" t="str">
        <f>'Angazirana aFRR energija'!B29</f>
        <v>26.05.2021</v>
      </c>
      <c r="C29" s="75">
        <f t="shared" si="0"/>
        <v>362</v>
      </c>
      <c r="D29" s="76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12</v>
      </c>
      <c r="R29" s="41">
        <v>30</v>
      </c>
      <c r="S29" s="41">
        <v>40</v>
      </c>
      <c r="T29" s="41">
        <v>7</v>
      </c>
      <c r="U29" s="41">
        <v>13</v>
      </c>
      <c r="V29" s="41">
        <v>50</v>
      </c>
      <c r="W29" s="41">
        <v>91</v>
      </c>
      <c r="X29" s="41">
        <v>40</v>
      </c>
      <c r="Y29" s="41">
        <v>0</v>
      </c>
      <c r="Z29" s="41">
        <v>26</v>
      </c>
      <c r="AA29" s="41">
        <v>15</v>
      </c>
      <c r="AB29" s="42">
        <v>38</v>
      </c>
    </row>
    <row r="30" spans="2:28" ht="17.25" thickTop="1" thickBot="1" x14ac:dyDescent="0.3">
      <c r="B30" s="43" t="str">
        <f>'Angazirana aFRR energija'!B30</f>
        <v>27.05.2021</v>
      </c>
      <c r="C30" s="75">
        <f t="shared" si="0"/>
        <v>100</v>
      </c>
      <c r="D30" s="76"/>
      <c r="E30" s="40">
        <v>14</v>
      </c>
      <c r="F30" s="41">
        <v>20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15</v>
      </c>
      <c r="P30" s="41">
        <v>9</v>
      </c>
      <c r="Q30" s="41">
        <v>0</v>
      </c>
      <c r="R30" s="41">
        <v>0</v>
      </c>
      <c r="S30" s="41">
        <v>12</v>
      </c>
      <c r="T30" s="41">
        <v>30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2">
        <v>0</v>
      </c>
    </row>
    <row r="31" spans="2:28" ht="17.25" thickTop="1" thickBot="1" x14ac:dyDescent="0.3">
      <c r="B31" s="43" t="str">
        <f>'Angazirana aFRR energija'!B31</f>
        <v>28.05.2021</v>
      </c>
      <c r="C31" s="75">
        <f t="shared" si="0"/>
        <v>0</v>
      </c>
      <c r="D31" s="76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tr">
        <f>'Angazirana aFRR energija'!B32</f>
        <v>29.05.2021</v>
      </c>
      <c r="C32" s="75">
        <f t="shared" si="0"/>
        <v>0</v>
      </c>
      <c r="D32" s="76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33" ht="17.25" thickTop="1" thickBot="1" x14ac:dyDescent="0.3">
      <c r="B33" s="43" t="str">
        <f>'Angazirana aFRR energija'!B33</f>
        <v>30.05.2021</v>
      </c>
      <c r="C33" s="75">
        <f t="shared" si="0"/>
        <v>147</v>
      </c>
      <c r="D33" s="76"/>
      <c r="E33" s="40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33</v>
      </c>
      <c r="S33" s="41">
        <v>40</v>
      </c>
      <c r="T33" s="41">
        <v>20</v>
      </c>
      <c r="U33" s="41">
        <v>20</v>
      </c>
      <c r="V33" s="41">
        <v>34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2">
        <v>0</v>
      </c>
    </row>
    <row r="34" spans="2:33" ht="16.5" thickTop="1" x14ac:dyDescent="0.25">
      <c r="B34" s="44" t="str">
        <f>'Angazirana aFRR energija'!B34</f>
        <v>31.05.2021</v>
      </c>
      <c r="C34" s="77">
        <f>SUM(E34:AB34)</f>
        <v>61</v>
      </c>
      <c r="D34" s="78"/>
      <c r="E34" s="88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1</v>
      </c>
      <c r="L34" s="89">
        <v>20</v>
      </c>
      <c r="M34" s="89">
        <v>20</v>
      </c>
      <c r="N34" s="89">
        <v>20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90">
        <v>0</v>
      </c>
    </row>
    <row r="35" spans="2:33" x14ac:dyDescent="0.25">
      <c r="D35" s="46"/>
    </row>
    <row r="37" spans="2:33" s="60" customFormat="1" ht="25.5" customHeight="1" thickBot="1" x14ac:dyDescent="0.3">
      <c r="B37" s="79" t="s">
        <v>36</v>
      </c>
      <c r="C37" s="81" t="s">
        <v>37</v>
      </c>
      <c r="D37" s="82"/>
      <c r="E37" s="85" t="s">
        <v>77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  <c r="AG37" s="60" t="s">
        <v>35</v>
      </c>
    </row>
    <row r="38" spans="2:33" ht="15.75" customHeight="1" thickTop="1" thickBot="1" x14ac:dyDescent="0.3">
      <c r="B38" s="80"/>
      <c r="C38" s="83"/>
      <c r="D38" s="84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01.05.2021</v>
      </c>
      <c r="C39" s="75">
        <f>SUM(E39:AB39)</f>
        <v>-59</v>
      </c>
      <c r="D39" s="76"/>
      <c r="E39" s="40">
        <v>-49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2">
        <v>-10</v>
      </c>
    </row>
    <row r="40" spans="2:33" ht="17.25" thickTop="1" thickBot="1" x14ac:dyDescent="0.3">
      <c r="B40" s="43" t="str">
        <f t="shared" ref="B40:B69" si="1">B5</f>
        <v>02.05.2021</v>
      </c>
      <c r="C40" s="75">
        <f t="shared" ref="C40:C68" si="2">SUM(E40:AB40)</f>
        <v>-746</v>
      </c>
      <c r="D40" s="76"/>
      <c r="E40" s="40">
        <v>-4</v>
      </c>
      <c r="F40" s="41">
        <v>-20</v>
      </c>
      <c r="G40" s="41">
        <v>0</v>
      </c>
      <c r="H40" s="41">
        <v>0</v>
      </c>
      <c r="I40" s="41">
        <v>0</v>
      </c>
      <c r="J40" s="41">
        <v>-17</v>
      </c>
      <c r="K40" s="41">
        <v>-11</v>
      </c>
      <c r="L40" s="41">
        <v>-13</v>
      </c>
      <c r="M40" s="41">
        <v>-40</v>
      </c>
      <c r="N40" s="41">
        <v>-30</v>
      </c>
      <c r="O40" s="41">
        <v>-30</v>
      </c>
      <c r="P40" s="41">
        <v>-30</v>
      </c>
      <c r="Q40" s="41">
        <v>-30</v>
      </c>
      <c r="R40" s="41">
        <v>-30</v>
      </c>
      <c r="S40" s="41">
        <v>-41</v>
      </c>
      <c r="T40" s="41">
        <v>-50</v>
      </c>
      <c r="U40" s="41">
        <v>-50</v>
      </c>
      <c r="V40" s="41">
        <v>-50</v>
      </c>
      <c r="W40" s="41">
        <v>-50</v>
      </c>
      <c r="X40" s="41">
        <v>-50</v>
      </c>
      <c r="Y40" s="41">
        <v>-50</v>
      </c>
      <c r="Z40" s="41">
        <v>-50</v>
      </c>
      <c r="AA40" s="41">
        <v>-50</v>
      </c>
      <c r="AB40" s="42">
        <v>-50</v>
      </c>
    </row>
    <row r="41" spans="2:33" ht="17.25" thickTop="1" thickBot="1" x14ac:dyDescent="0.3">
      <c r="B41" s="43" t="str">
        <f t="shared" si="1"/>
        <v>03.05.2021</v>
      </c>
      <c r="C41" s="75">
        <f t="shared" si="2"/>
        <v>-681</v>
      </c>
      <c r="D41" s="76"/>
      <c r="E41" s="40">
        <v>-50</v>
      </c>
      <c r="F41" s="41">
        <v>-22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-17</v>
      </c>
      <c r="O41" s="41">
        <v>-50</v>
      </c>
      <c r="P41" s="41">
        <v>-50</v>
      </c>
      <c r="Q41" s="41">
        <v>-50</v>
      </c>
      <c r="R41" s="41">
        <v>-50</v>
      </c>
      <c r="S41" s="41">
        <v>-50</v>
      </c>
      <c r="T41" s="41">
        <v>-50</v>
      </c>
      <c r="U41" s="41">
        <v>-50</v>
      </c>
      <c r="V41" s="41">
        <v>-50</v>
      </c>
      <c r="W41" s="41">
        <v>-47</v>
      </c>
      <c r="X41" s="41">
        <v>-14</v>
      </c>
      <c r="Y41" s="41">
        <v>-20</v>
      </c>
      <c r="Z41" s="41">
        <v>-29</v>
      </c>
      <c r="AA41" s="41">
        <v>-39</v>
      </c>
      <c r="AB41" s="42">
        <v>-43</v>
      </c>
    </row>
    <row r="42" spans="2:33" ht="17.25" thickTop="1" thickBot="1" x14ac:dyDescent="0.3">
      <c r="B42" s="43" t="str">
        <f t="shared" si="1"/>
        <v>04.05.2021</v>
      </c>
      <c r="C42" s="75">
        <f t="shared" si="2"/>
        <v>-278</v>
      </c>
      <c r="D42" s="76"/>
      <c r="E42" s="40">
        <v>-50</v>
      </c>
      <c r="F42" s="41">
        <v>-21</v>
      </c>
      <c r="G42" s="41">
        <v>0</v>
      </c>
      <c r="H42" s="41">
        <v>-16</v>
      </c>
      <c r="I42" s="41">
        <v>-7</v>
      </c>
      <c r="J42" s="41">
        <v>-9</v>
      </c>
      <c r="K42" s="41">
        <v>-8</v>
      </c>
      <c r="L42" s="41">
        <v>-14</v>
      </c>
      <c r="M42" s="41">
        <v>-15</v>
      </c>
      <c r="N42" s="41">
        <v>-15</v>
      </c>
      <c r="O42" s="41">
        <v>-22</v>
      </c>
      <c r="P42" s="41">
        <v>-22</v>
      </c>
      <c r="Q42" s="41">
        <v>-22</v>
      </c>
      <c r="R42" s="41">
        <v>-35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-22</v>
      </c>
    </row>
    <row r="43" spans="2:33" ht="17.25" thickTop="1" thickBot="1" x14ac:dyDescent="0.3">
      <c r="B43" s="43" t="str">
        <f t="shared" si="1"/>
        <v>05.05.2021</v>
      </c>
      <c r="C43" s="75">
        <f t="shared" si="2"/>
        <v>0</v>
      </c>
      <c r="D43" s="76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33" ht="17.25" thickTop="1" thickBot="1" x14ac:dyDescent="0.3">
      <c r="B44" s="43" t="str">
        <f t="shared" si="1"/>
        <v>06.05.2021</v>
      </c>
      <c r="C44" s="75">
        <f t="shared" si="2"/>
        <v>-61</v>
      </c>
      <c r="D44" s="76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-22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-30</v>
      </c>
      <c r="Z44" s="41">
        <v>-9</v>
      </c>
      <c r="AA44" s="41">
        <v>0</v>
      </c>
      <c r="AB44" s="42">
        <v>0</v>
      </c>
    </row>
    <row r="45" spans="2:33" ht="16.5" customHeight="1" thickTop="1" thickBot="1" x14ac:dyDescent="0.3">
      <c r="B45" s="43" t="str">
        <f t="shared" si="1"/>
        <v>07.05.2021</v>
      </c>
      <c r="C45" s="75">
        <f t="shared" si="2"/>
        <v>-41</v>
      </c>
      <c r="D45" s="76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-16</v>
      </c>
      <c r="X45" s="41">
        <v>0</v>
      </c>
      <c r="Y45" s="41">
        <v>0</v>
      </c>
      <c r="Z45" s="41">
        <v>0</v>
      </c>
      <c r="AA45" s="41">
        <v>-25</v>
      </c>
      <c r="AB45" s="42">
        <v>0</v>
      </c>
    </row>
    <row r="46" spans="2:33" ht="17.25" thickTop="1" thickBot="1" x14ac:dyDescent="0.3">
      <c r="B46" s="43" t="str">
        <f t="shared" si="1"/>
        <v>08.05.2021</v>
      </c>
      <c r="C46" s="75">
        <f t="shared" si="2"/>
        <v>-28</v>
      </c>
      <c r="D46" s="76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-10</v>
      </c>
      <c r="X46" s="41">
        <v>0</v>
      </c>
      <c r="Y46" s="41">
        <v>0</v>
      </c>
      <c r="Z46" s="41">
        <v>0</v>
      </c>
      <c r="AA46" s="41">
        <v>-18</v>
      </c>
      <c r="AB46" s="42">
        <v>0</v>
      </c>
    </row>
    <row r="47" spans="2:33" ht="17.25" thickTop="1" thickBot="1" x14ac:dyDescent="0.3">
      <c r="B47" s="43" t="str">
        <f t="shared" si="1"/>
        <v>09.05.2021</v>
      </c>
      <c r="C47" s="75">
        <f t="shared" si="2"/>
        <v>-59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-25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-34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33" ht="17.25" thickTop="1" thickBot="1" x14ac:dyDescent="0.3">
      <c r="B48" s="43" t="str">
        <f t="shared" si="1"/>
        <v>10.05.2021</v>
      </c>
      <c r="C48" s="75">
        <f t="shared" si="2"/>
        <v>0</v>
      </c>
      <c r="D48" s="76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2">
        <v>0</v>
      </c>
    </row>
    <row r="49" spans="2:28" ht="17.25" thickTop="1" thickBot="1" x14ac:dyDescent="0.3">
      <c r="B49" s="43" t="str">
        <f t="shared" si="1"/>
        <v>11.05.2021</v>
      </c>
      <c r="C49" s="75">
        <f t="shared" si="2"/>
        <v>-81</v>
      </c>
      <c r="D49" s="76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-4</v>
      </c>
      <c r="P49" s="41">
        <v>-15</v>
      </c>
      <c r="Q49" s="41">
        <v>-15</v>
      </c>
      <c r="R49" s="41">
        <v>-8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-14</v>
      </c>
      <c r="Z49" s="41">
        <v>-12</v>
      </c>
      <c r="AA49" s="41">
        <v>0</v>
      </c>
      <c r="AB49" s="42">
        <v>-13</v>
      </c>
    </row>
    <row r="50" spans="2:28" ht="17.25" thickTop="1" thickBot="1" x14ac:dyDescent="0.3">
      <c r="B50" s="43" t="str">
        <f t="shared" si="1"/>
        <v>12.05.2021</v>
      </c>
      <c r="C50" s="75">
        <f t="shared" si="2"/>
        <v>-78</v>
      </c>
      <c r="D50" s="76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-4</v>
      </c>
      <c r="N50" s="41">
        <v>-12</v>
      </c>
      <c r="O50" s="41">
        <v>-8</v>
      </c>
      <c r="P50" s="41">
        <v>-15</v>
      </c>
      <c r="Q50" s="41">
        <v>-15</v>
      </c>
      <c r="R50" s="41">
        <v>-24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13.05.2021</v>
      </c>
      <c r="C51" s="75">
        <f t="shared" si="2"/>
        <v>-169</v>
      </c>
      <c r="D51" s="76"/>
      <c r="E51" s="40">
        <v>-11</v>
      </c>
      <c r="F51" s="41">
        <v>0</v>
      </c>
      <c r="G51" s="41">
        <v>0</v>
      </c>
      <c r="H51" s="41">
        <v>-5</v>
      </c>
      <c r="I51" s="41">
        <v>-12</v>
      </c>
      <c r="J51" s="41">
        <v>-14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-22</v>
      </c>
      <c r="V51" s="41">
        <v>-20</v>
      </c>
      <c r="W51" s="41">
        <v>-33</v>
      </c>
      <c r="X51" s="41">
        <v>-13</v>
      </c>
      <c r="Y51" s="41">
        <v>-39</v>
      </c>
      <c r="Z51" s="41">
        <v>0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14.05.2021</v>
      </c>
      <c r="C52" s="75">
        <f t="shared" si="2"/>
        <v>-560</v>
      </c>
      <c r="D52" s="76"/>
      <c r="E52" s="40">
        <v>-14</v>
      </c>
      <c r="F52" s="41">
        <v>-12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-15</v>
      </c>
      <c r="M52" s="41">
        <v>-15</v>
      </c>
      <c r="N52" s="41">
        <v>-4</v>
      </c>
      <c r="O52" s="41">
        <v>-15</v>
      </c>
      <c r="P52" s="41">
        <v>-15</v>
      </c>
      <c r="Q52" s="41">
        <v>-25</v>
      </c>
      <c r="R52" s="41">
        <v>-25</v>
      </c>
      <c r="S52" s="41">
        <v>-50</v>
      </c>
      <c r="T52" s="41">
        <v>-50</v>
      </c>
      <c r="U52" s="41">
        <v>-40</v>
      </c>
      <c r="V52" s="41">
        <v>-40</v>
      </c>
      <c r="W52" s="41">
        <v>-40</v>
      </c>
      <c r="X52" s="41">
        <v>-40</v>
      </c>
      <c r="Y52" s="41">
        <v>-40</v>
      </c>
      <c r="Z52" s="41">
        <v>-40</v>
      </c>
      <c r="AA52" s="41">
        <v>-40</v>
      </c>
      <c r="AB52" s="42">
        <v>-40</v>
      </c>
    </row>
    <row r="53" spans="2:28" ht="15.75" customHeight="1" thickTop="1" thickBot="1" x14ac:dyDescent="0.3">
      <c r="B53" s="43" t="str">
        <f t="shared" si="1"/>
        <v>15.05.2021</v>
      </c>
      <c r="C53" s="75">
        <f t="shared" si="2"/>
        <v>-23</v>
      </c>
      <c r="D53" s="76"/>
      <c r="E53" s="40">
        <v>-14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-9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16.05.2021</v>
      </c>
      <c r="C54" s="75">
        <f t="shared" si="2"/>
        <v>-257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-23</v>
      </c>
      <c r="U54" s="41">
        <v>-50</v>
      </c>
      <c r="V54" s="41">
        <v>-50</v>
      </c>
      <c r="W54" s="41">
        <v>-40</v>
      </c>
      <c r="X54" s="41">
        <v>-46</v>
      </c>
      <c r="Y54" s="41">
        <v>-40</v>
      </c>
      <c r="Z54" s="41">
        <v>-8</v>
      </c>
      <c r="AA54" s="41">
        <v>0</v>
      </c>
      <c r="AB54" s="42">
        <v>0</v>
      </c>
    </row>
    <row r="55" spans="2:28" ht="17.25" thickTop="1" thickBot="1" x14ac:dyDescent="0.3">
      <c r="B55" s="43" t="str">
        <f t="shared" si="1"/>
        <v>17.05.2021</v>
      </c>
      <c r="C55" s="75">
        <f t="shared" si="2"/>
        <v>-229</v>
      </c>
      <c r="D55" s="76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-37</v>
      </c>
      <c r="P55" s="41">
        <v>-40</v>
      </c>
      <c r="Q55" s="41">
        <v>-40</v>
      </c>
      <c r="R55" s="41">
        <v>-50</v>
      </c>
      <c r="S55" s="41">
        <v>-47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-15</v>
      </c>
      <c r="Z55" s="41">
        <v>0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18.05.2021</v>
      </c>
      <c r="C56" s="75">
        <f t="shared" si="2"/>
        <v>-225</v>
      </c>
      <c r="D56" s="76"/>
      <c r="E56" s="40">
        <v>0</v>
      </c>
      <c r="F56" s="41">
        <v>-7</v>
      </c>
      <c r="G56" s="41">
        <v>-5</v>
      </c>
      <c r="H56" s="41">
        <v>-10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-3</v>
      </c>
      <c r="Q56" s="41">
        <v>-15</v>
      </c>
      <c r="R56" s="41">
        <v>-20</v>
      </c>
      <c r="S56" s="41">
        <v>0</v>
      </c>
      <c r="T56" s="41">
        <v>-13</v>
      </c>
      <c r="U56" s="41">
        <v>-38</v>
      </c>
      <c r="V56" s="41">
        <v>-35</v>
      </c>
      <c r="W56" s="41">
        <v>-43</v>
      </c>
      <c r="X56" s="41">
        <v>-29</v>
      </c>
      <c r="Y56" s="41">
        <v>0</v>
      </c>
      <c r="Z56" s="41">
        <v>0</v>
      </c>
      <c r="AA56" s="41">
        <v>0</v>
      </c>
      <c r="AB56" s="42">
        <v>-7</v>
      </c>
    </row>
    <row r="57" spans="2:28" ht="17.25" thickTop="1" thickBot="1" x14ac:dyDescent="0.3">
      <c r="B57" s="43" t="str">
        <f t="shared" si="1"/>
        <v>19.05.2021</v>
      </c>
      <c r="C57" s="75">
        <f t="shared" si="2"/>
        <v>-129</v>
      </c>
      <c r="D57" s="76"/>
      <c r="E57" s="40">
        <v>-5</v>
      </c>
      <c r="F57" s="41">
        <v>0</v>
      </c>
      <c r="G57" s="41">
        <v>0</v>
      </c>
      <c r="H57" s="41">
        <v>0</v>
      </c>
      <c r="I57" s="41">
        <v>-3</v>
      </c>
      <c r="J57" s="41">
        <v>-13</v>
      </c>
      <c r="K57" s="41">
        <v>0</v>
      </c>
      <c r="L57" s="41">
        <v>0</v>
      </c>
      <c r="M57" s="41">
        <v>0</v>
      </c>
      <c r="N57" s="41">
        <v>0</v>
      </c>
      <c r="O57" s="41">
        <v>-15</v>
      </c>
      <c r="P57" s="41">
        <v>-15</v>
      </c>
      <c r="Q57" s="41">
        <v>-25</v>
      </c>
      <c r="R57" s="41">
        <v>-23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-30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20.05.2021</v>
      </c>
      <c r="C58" s="75">
        <f t="shared" si="2"/>
        <v>-74</v>
      </c>
      <c r="D58" s="76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-21</v>
      </c>
      <c r="P58" s="41">
        <v>-21</v>
      </c>
      <c r="Q58" s="41">
        <v>0</v>
      </c>
      <c r="R58" s="41">
        <v>-20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2">
        <v>-12</v>
      </c>
    </row>
    <row r="59" spans="2:28" ht="17.25" thickTop="1" thickBot="1" x14ac:dyDescent="0.3">
      <c r="B59" s="43" t="str">
        <f t="shared" si="1"/>
        <v>21.05.2021</v>
      </c>
      <c r="C59" s="75">
        <f t="shared" si="2"/>
        <v>-235</v>
      </c>
      <c r="D59" s="76"/>
      <c r="E59" s="40">
        <v>0</v>
      </c>
      <c r="F59" s="41">
        <v>-4</v>
      </c>
      <c r="G59" s="41">
        <v>-10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-19</v>
      </c>
      <c r="R59" s="41">
        <v>-41</v>
      </c>
      <c r="S59" s="41">
        <v>0</v>
      </c>
      <c r="T59" s="41">
        <v>-36</v>
      </c>
      <c r="U59" s="41">
        <v>-33</v>
      </c>
      <c r="V59" s="41">
        <v>-33</v>
      </c>
      <c r="W59" s="41">
        <v>-20</v>
      </c>
      <c r="X59" s="41">
        <v>-20</v>
      </c>
      <c r="Y59" s="41">
        <v>-19</v>
      </c>
      <c r="Z59" s="41">
        <v>0</v>
      </c>
      <c r="AA59" s="41">
        <v>0</v>
      </c>
      <c r="AB59" s="42">
        <v>0</v>
      </c>
    </row>
    <row r="60" spans="2:28" ht="17.25" thickTop="1" thickBot="1" x14ac:dyDescent="0.3">
      <c r="B60" s="43" t="str">
        <f t="shared" si="1"/>
        <v>22.05.2021</v>
      </c>
      <c r="C60" s="75">
        <f t="shared" si="2"/>
        <v>-199</v>
      </c>
      <c r="D60" s="76"/>
      <c r="E60" s="40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-5</v>
      </c>
      <c r="R60" s="41">
        <v>-20</v>
      </c>
      <c r="S60" s="41">
        <v>-15</v>
      </c>
      <c r="T60" s="41">
        <v>-23</v>
      </c>
      <c r="U60" s="41">
        <v>0</v>
      </c>
      <c r="V60" s="41">
        <v>-30</v>
      </c>
      <c r="W60" s="41">
        <v>-44</v>
      </c>
      <c r="X60" s="41">
        <v>-40</v>
      </c>
      <c r="Y60" s="41">
        <v>-22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23.05.2021</v>
      </c>
      <c r="C61" s="75">
        <f t="shared" si="2"/>
        <v>-159</v>
      </c>
      <c r="D61" s="76"/>
      <c r="E61" s="40">
        <v>-17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-25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-30</v>
      </c>
      <c r="Y61" s="41">
        <v>-45</v>
      </c>
      <c r="Z61" s="41">
        <v>-30</v>
      </c>
      <c r="AA61" s="41">
        <v>-12</v>
      </c>
      <c r="AB61" s="42">
        <v>0</v>
      </c>
    </row>
    <row r="62" spans="2:28" ht="17.25" thickTop="1" thickBot="1" x14ac:dyDescent="0.3">
      <c r="B62" s="43" t="str">
        <f t="shared" si="1"/>
        <v>24.05.2021</v>
      </c>
      <c r="C62" s="75">
        <f t="shared" si="2"/>
        <v>-253</v>
      </c>
      <c r="D62" s="76"/>
      <c r="E62" s="40">
        <v>-8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-21</v>
      </c>
      <c r="N62" s="41">
        <v>-35</v>
      </c>
      <c r="O62" s="41">
        <v>-30</v>
      </c>
      <c r="P62" s="41">
        <v>-15</v>
      </c>
      <c r="Q62" s="41">
        <v>-30</v>
      </c>
      <c r="R62" s="41">
        <v>-8</v>
      </c>
      <c r="S62" s="41">
        <v>0</v>
      </c>
      <c r="T62" s="41">
        <v>-29</v>
      </c>
      <c r="U62" s="41">
        <v>0</v>
      </c>
      <c r="V62" s="41">
        <v>0</v>
      </c>
      <c r="W62" s="41">
        <v>-4</v>
      </c>
      <c r="X62" s="41">
        <v>-36</v>
      </c>
      <c r="Y62" s="41">
        <v>-37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25.05.2021</v>
      </c>
      <c r="C63" s="75">
        <f t="shared" si="2"/>
        <v>-45</v>
      </c>
      <c r="D63" s="76"/>
      <c r="E63" s="40">
        <v>-4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-16</v>
      </c>
      <c r="R63" s="41">
        <v>-25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26.05.2021</v>
      </c>
      <c r="C64" s="75">
        <f t="shared" si="2"/>
        <v>0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2">
        <v>0</v>
      </c>
    </row>
    <row r="65" spans="2:28" ht="17.25" thickTop="1" thickBot="1" x14ac:dyDescent="0.3">
      <c r="B65" s="43" t="str">
        <f t="shared" si="1"/>
        <v>27.05.2021</v>
      </c>
      <c r="C65" s="75">
        <f t="shared" si="2"/>
        <v>-28</v>
      </c>
      <c r="D65" s="76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-6</v>
      </c>
      <c r="Y65" s="41">
        <v>-22</v>
      </c>
      <c r="Z65" s="41">
        <v>0</v>
      </c>
      <c r="AA65" s="41">
        <v>0</v>
      </c>
      <c r="AB65" s="42">
        <v>0</v>
      </c>
    </row>
    <row r="66" spans="2:28" ht="17.25" thickTop="1" thickBot="1" x14ac:dyDescent="0.3">
      <c r="B66" s="43" t="str">
        <f t="shared" si="1"/>
        <v>28.05.2021</v>
      </c>
      <c r="C66" s="75">
        <f t="shared" si="2"/>
        <v>-206</v>
      </c>
      <c r="D66" s="76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-15</v>
      </c>
      <c r="Q66" s="41">
        <v>-16</v>
      </c>
      <c r="R66" s="41">
        <v>-22</v>
      </c>
      <c r="S66" s="41">
        <v>-24</v>
      </c>
      <c r="T66" s="41">
        <v>-15</v>
      </c>
      <c r="U66" s="41">
        <v>-25</v>
      </c>
      <c r="V66" s="41">
        <v>-15</v>
      </c>
      <c r="W66" s="41">
        <v>-15</v>
      </c>
      <c r="X66" s="41">
        <v>-25</v>
      </c>
      <c r="Y66" s="41">
        <v>0</v>
      </c>
      <c r="Z66" s="41">
        <v>0</v>
      </c>
      <c r="AA66" s="41">
        <v>-9</v>
      </c>
      <c r="AB66" s="42">
        <v>-25</v>
      </c>
    </row>
    <row r="67" spans="2:28" ht="17.25" thickTop="1" thickBot="1" x14ac:dyDescent="0.3">
      <c r="B67" s="43" t="str">
        <f t="shared" si="1"/>
        <v>29.05.2021</v>
      </c>
      <c r="C67" s="75">
        <f t="shared" si="2"/>
        <v>-176</v>
      </c>
      <c r="D67" s="76"/>
      <c r="E67" s="40">
        <v>-7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-20</v>
      </c>
      <c r="Q67" s="41">
        <v>-20</v>
      </c>
      <c r="R67" s="41">
        <v>-13</v>
      </c>
      <c r="S67" s="41">
        <v>0</v>
      </c>
      <c r="T67" s="41">
        <v>-11</v>
      </c>
      <c r="U67" s="41">
        <v>0</v>
      </c>
      <c r="V67" s="41">
        <v>0</v>
      </c>
      <c r="W67" s="41">
        <v>0</v>
      </c>
      <c r="X67" s="41">
        <v>0</v>
      </c>
      <c r="Y67" s="41">
        <v>-31</v>
      </c>
      <c r="Z67" s="41">
        <v>-40</v>
      </c>
      <c r="AA67" s="41">
        <v>-9</v>
      </c>
      <c r="AB67" s="42">
        <v>-25</v>
      </c>
    </row>
    <row r="68" spans="2:28" ht="17.25" thickTop="1" thickBot="1" x14ac:dyDescent="0.3">
      <c r="B68" s="43" t="str">
        <f t="shared" si="1"/>
        <v>30.05.2021</v>
      </c>
      <c r="C68" s="75">
        <f t="shared" si="2"/>
        <v>-383</v>
      </c>
      <c r="D68" s="76"/>
      <c r="E68" s="40">
        <v>-6</v>
      </c>
      <c r="F68" s="41">
        <v>-7</v>
      </c>
      <c r="G68" s="41">
        <v>-10</v>
      </c>
      <c r="H68" s="41">
        <v>-10</v>
      </c>
      <c r="I68" s="41">
        <v>-10</v>
      </c>
      <c r="J68" s="41">
        <v>-10</v>
      </c>
      <c r="K68" s="41">
        <v>-10</v>
      </c>
      <c r="L68" s="41">
        <v>-10</v>
      </c>
      <c r="M68" s="41">
        <v>-34</v>
      </c>
      <c r="N68" s="41">
        <v>-40</v>
      </c>
      <c r="O68" s="41">
        <v>-40</v>
      </c>
      <c r="P68" s="41">
        <v>-40</v>
      </c>
      <c r="Q68" s="41">
        <v>-4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-22</v>
      </c>
      <c r="Z68" s="41">
        <v>-40</v>
      </c>
      <c r="AA68" s="41">
        <v>-40</v>
      </c>
      <c r="AB68" s="42">
        <v>-50</v>
      </c>
    </row>
    <row r="69" spans="2:28" ht="16.5" thickTop="1" x14ac:dyDescent="0.25">
      <c r="B69" s="44" t="str">
        <f t="shared" si="1"/>
        <v>31.05.2021</v>
      </c>
      <c r="C69" s="77">
        <f>SUM(E69:AB69)</f>
        <v>-85</v>
      </c>
      <c r="D69" s="78"/>
      <c r="E69" s="88">
        <v>-25</v>
      </c>
      <c r="F69" s="89">
        <v>-10</v>
      </c>
      <c r="G69" s="89">
        <v>-10</v>
      </c>
      <c r="H69" s="89">
        <v>-10</v>
      </c>
      <c r="I69" s="89">
        <v>-10</v>
      </c>
      <c r="J69" s="89">
        <v>-10</v>
      </c>
      <c r="K69" s="89">
        <v>-10</v>
      </c>
      <c r="L69" s="89">
        <v>0</v>
      </c>
      <c r="M69" s="89">
        <v>0</v>
      </c>
      <c r="N69" s="89">
        <v>0</v>
      </c>
      <c r="O69" s="89">
        <v>0</v>
      </c>
      <c r="P69" s="89">
        <v>0</v>
      </c>
      <c r="Q69" s="89">
        <v>0</v>
      </c>
      <c r="R69" s="89">
        <v>0</v>
      </c>
      <c r="S69" s="89">
        <v>0</v>
      </c>
      <c r="T69" s="89">
        <v>0</v>
      </c>
      <c r="U69" s="89">
        <v>0</v>
      </c>
      <c r="V69" s="89">
        <v>0</v>
      </c>
      <c r="W69" s="89">
        <v>0</v>
      </c>
      <c r="X69" s="89">
        <v>0</v>
      </c>
      <c r="Y69" s="89">
        <v>0</v>
      </c>
      <c r="Z69" s="89">
        <v>0</v>
      </c>
      <c r="AA69" s="89">
        <v>0</v>
      </c>
      <c r="AB69" s="90">
        <v>0</v>
      </c>
    </row>
    <row r="70" spans="2:28" x14ac:dyDescent="0.25">
      <c r="C70" s="46"/>
    </row>
    <row r="72" spans="2:28" ht="29.25" customHeight="1" thickBot="1" x14ac:dyDescent="0.3">
      <c r="B72" s="79" t="s">
        <v>36</v>
      </c>
      <c r="C72" s="81" t="s">
        <v>37</v>
      </c>
      <c r="D72" s="82"/>
      <c r="E72" s="85" t="s">
        <v>78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6"/>
    </row>
    <row r="73" spans="2:28" ht="15.75" customHeight="1" thickTop="1" thickBot="1" x14ac:dyDescent="0.3">
      <c r="B73" s="80"/>
      <c r="C73" s="83"/>
      <c r="D73" s="84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01.05.2021</v>
      </c>
      <c r="C74" s="47">
        <f>SUMIF(E74:AB74,"&gt;0")</f>
        <v>596</v>
      </c>
      <c r="D74" s="48">
        <f>SUMIF(E74:AB74,"&lt;0")</f>
        <v>-59</v>
      </c>
      <c r="E74" s="49">
        <f>E4+E39</f>
        <v>-49</v>
      </c>
      <c r="F74" s="50">
        <f t="shared" ref="F74:AB74" si="3">F4+F39</f>
        <v>0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0</v>
      </c>
      <c r="K74" s="50">
        <f t="shared" si="3"/>
        <v>0</v>
      </c>
      <c r="L74" s="50">
        <f t="shared" si="3"/>
        <v>24</v>
      </c>
      <c r="M74" s="50">
        <f t="shared" si="3"/>
        <v>40</v>
      </c>
      <c r="N74" s="50">
        <f t="shared" si="3"/>
        <v>13</v>
      </c>
      <c r="O74" s="50">
        <f t="shared" si="3"/>
        <v>40</v>
      </c>
      <c r="P74" s="50">
        <f t="shared" si="3"/>
        <v>69</v>
      </c>
      <c r="Q74" s="50">
        <f t="shared" si="3"/>
        <v>69</v>
      </c>
      <c r="R74" s="51">
        <f t="shared" si="3"/>
        <v>40</v>
      </c>
      <c r="S74" s="52">
        <f t="shared" si="3"/>
        <v>51</v>
      </c>
      <c r="T74" s="41">
        <f t="shared" si="3"/>
        <v>60</v>
      </c>
      <c r="U74" s="41">
        <f t="shared" si="3"/>
        <v>70</v>
      </c>
      <c r="V74" s="41">
        <f t="shared" si="3"/>
        <v>40</v>
      </c>
      <c r="W74" s="41">
        <f t="shared" si="3"/>
        <v>20</v>
      </c>
      <c r="X74" s="41">
        <f t="shared" si="3"/>
        <v>20</v>
      </c>
      <c r="Y74" s="41">
        <f t="shared" si="3"/>
        <v>20</v>
      </c>
      <c r="Z74" s="41">
        <f t="shared" si="3"/>
        <v>20</v>
      </c>
      <c r="AA74" s="41">
        <f t="shared" si="3"/>
        <v>0</v>
      </c>
      <c r="AB74" s="42">
        <f t="shared" si="3"/>
        <v>-10</v>
      </c>
    </row>
    <row r="75" spans="2:28" ht="17.25" thickTop="1" thickBot="1" x14ac:dyDescent="0.3">
      <c r="B75" s="43" t="str">
        <f t="shared" ref="B75:B104" si="4">B40</f>
        <v>02.05.2021</v>
      </c>
      <c r="C75" s="47">
        <f t="shared" ref="C75:C104" si="5">SUMIF(E75:AB75,"&gt;0")</f>
        <v>0</v>
      </c>
      <c r="D75" s="48">
        <f t="shared" ref="D75:D104" si="6">SUMIF(E75:AB75,"&lt;0")</f>
        <v>-746</v>
      </c>
      <c r="E75" s="53">
        <f t="shared" ref="E75:AB85" si="7">E5+E40</f>
        <v>-4</v>
      </c>
      <c r="F75" s="41">
        <f t="shared" si="7"/>
        <v>-20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-17</v>
      </c>
      <c r="K75" s="41">
        <f t="shared" si="7"/>
        <v>-11</v>
      </c>
      <c r="L75" s="41">
        <f t="shared" si="7"/>
        <v>-13</v>
      </c>
      <c r="M75" s="41">
        <f t="shared" si="7"/>
        <v>-40</v>
      </c>
      <c r="N75" s="41">
        <f t="shared" si="7"/>
        <v>-30</v>
      </c>
      <c r="O75" s="41">
        <f t="shared" si="7"/>
        <v>-30</v>
      </c>
      <c r="P75" s="41">
        <f t="shared" si="7"/>
        <v>-30</v>
      </c>
      <c r="Q75" s="41">
        <f t="shared" si="7"/>
        <v>-30</v>
      </c>
      <c r="R75" s="41">
        <f t="shared" si="7"/>
        <v>-30</v>
      </c>
      <c r="S75" s="41">
        <f t="shared" si="7"/>
        <v>-41</v>
      </c>
      <c r="T75" s="41">
        <f t="shared" si="7"/>
        <v>-50</v>
      </c>
      <c r="U75" s="41">
        <f t="shared" si="7"/>
        <v>-50</v>
      </c>
      <c r="V75" s="41">
        <f t="shared" si="7"/>
        <v>-50</v>
      </c>
      <c r="W75" s="41">
        <f t="shared" si="7"/>
        <v>-50</v>
      </c>
      <c r="X75" s="41">
        <f t="shared" si="7"/>
        <v>-50</v>
      </c>
      <c r="Y75" s="41">
        <f t="shared" si="7"/>
        <v>-50</v>
      </c>
      <c r="Z75" s="41">
        <f t="shared" si="7"/>
        <v>-50</v>
      </c>
      <c r="AA75" s="41">
        <f t="shared" si="7"/>
        <v>-50</v>
      </c>
      <c r="AB75" s="42">
        <f t="shared" si="7"/>
        <v>-50</v>
      </c>
    </row>
    <row r="76" spans="2:28" ht="17.25" thickTop="1" thickBot="1" x14ac:dyDescent="0.3">
      <c r="B76" s="43" t="str">
        <f t="shared" si="4"/>
        <v>03.05.2021</v>
      </c>
      <c r="C76" s="47">
        <f t="shared" si="5"/>
        <v>0</v>
      </c>
      <c r="D76" s="48">
        <f t="shared" si="6"/>
        <v>-681</v>
      </c>
      <c r="E76" s="53">
        <f t="shared" si="7"/>
        <v>-50</v>
      </c>
      <c r="F76" s="41">
        <f t="shared" si="7"/>
        <v>-22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0</v>
      </c>
      <c r="M76" s="41">
        <f t="shared" si="7"/>
        <v>0</v>
      </c>
      <c r="N76" s="41">
        <f t="shared" si="7"/>
        <v>-17</v>
      </c>
      <c r="O76" s="41">
        <f t="shared" si="7"/>
        <v>-50</v>
      </c>
      <c r="P76" s="41">
        <f t="shared" si="7"/>
        <v>-50</v>
      </c>
      <c r="Q76" s="41">
        <f t="shared" si="7"/>
        <v>-50</v>
      </c>
      <c r="R76" s="41">
        <f t="shared" si="7"/>
        <v>-50</v>
      </c>
      <c r="S76" s="41">
        <f t="shared" si="7"/>
        <v>-50</v>
      </c>
      <c r="T76" s="41">
        <f t="shared" si="7"/>
        <v>-50</v>
      </c>
      <c r="U76" s="41">
        <f t="shared" si="7"/>
        <v>-50</v>
      </c>
      <c r="V76" s="41">
        <f t="shared" si="7"/>
        <v>-50</v>
      </c>
      <c r="W76" s="41">
        <f t="shared" si="7"/>
        <v>-47</v>
      </c>
      <c r="X76" s="41">
        <f t="shared" si="7"/>
        <v>-14</v>
      </c>
      <c r="Y76" s="41">
        <f t="shared" si="7"/>
        <v>-20</v>
      </c>
      <c r="Z76" s="41">
        <f t="shared" si="7"/>
        <v>-29</v>
      </c>
      <c r="AA76" s="41">
        <f t="shared" si="7"/>
        <v>-39</v>
      </c>
      <c r="AB76" s="42">
        <f t="shared" si="7"/>
        <v>-43</v>
      </c>
    </row>
    <row r="77" spans="2:28" ht="17.25" thickTop="1" thickBot="1" x14ac:dyDescent="0.3">
      <c r="B77" s="43" t="str">
        <f t="shared" si="4"/>
        <v>04.05.2021</v>
      </c>
      <c r="C77" s="47">
        <f t="shared" si="5"/>
        <v>0</v>
      </c>
      <c r="D77" s="48">
        <f t="shared" si="6"/>
        <v>-278</v>
      </c>
      <c r="E77" s="53">
        <f t="shared" si="7"/>
        <v>-50</v>
      </c>
      <c r="F77" s="41">
        <f t="shared" si="7"/>
        <v>-21</v>
      </c>
      <c r="G77" s="41">
        <f t="shared" si="7"/>
        <v>0</v>
      </c>
      <c r="H77" s="41">
        <f t="shared" si="7"/>
        <v>-16</v>
      </c>
      <c r="I77" s="41">
        <f t="shared" si="7"/>
        <v>-7</v>
      </c>
      <c r="J77" s="41">
        <f t="shared" si="7"/>
        <v>-9</v>
      </c>
      <c r="K77" s="41">
        <f t="shared" si="7"/>
        <v>-8</v>
      </c>
      <c r="L77" s="41">
        <f t="shared" si="7"/>
        <v>-14</v>
      </c>
      <c r="M77" s="41">
        <f t="shared" si="7"/>
        <v>-15</v>
      </c>
      <c r="N77" s="41">
        <f t="shared" si="7"/>
        <v>-15</v>
      </c>
      <c r="O77" s="41">
        <f t="shared" si="7"/>
        <v>-22</v>
      </c>
      <c r="P77" s="41">
        <f t="shared" si="7"/>
        <v>-22</v>
      </c>
      <c r="Q77" s="41">
        <f t="shared" si="7"/>
        <v>-22</v>
      </c>
      <c r="R77" s="41">
        <f t="shared" si="7"/>
        <v>-35</v>
      </c>
      <c r="S77" s="41">
        <f t="shared" si="7"/>
        <v>0</v>
      </c>
      <c r="T77" s="41">
        <f t="shared" si="7"/>
        <v>0</v>
      </c>
      <c r="U77" s="41">
        <f t="shared" si="7"/>
        <v>0</v>
      </c>
      <c r="V77" s="41">
        <f t="shared" si="7"/>
        <v>0</v>
      </c>
      <c r="W77" s="41">
        <f t="shared" si="7"/>
        <v>0</v>
      </c>
      <c r="X77" s="41">
        <f t="shared" si="7"/>
        <v>0</v>
      </c>
      <c r="Y77" s="41">
        <f t="shared" si="7"/>
        <v>0</v>
      </c>
      <c r="Z77" s="41">
        <f t="shared" si="7"/>
        <v>0</v>
      </c>
      <c r="AA77" s="41">
        <f t="shared" si="7"/>
        <v>0</v>
      </c>
      <c r="AB77" s="42">
        <f t="shared" si="7"/>
        <v>-22</v>
      </c>
    </row>
    <row r="78" spans="2:28" ht="17.25" thickTop="1" thickBot="1" x14ac:dyDescent="0.3">
      <c r="B78" s="43" t="str">
        <f t="shared" si="4"/>
        <v>05.05.2021</v>
      </c>
      <c r="C78" s="47">
        <f t="shared" si="5"/>
        <v>234</v>
      </c>
      <c r="D78" s="48">
        <f t="shared" si="6"/>
        <v>0</v>
      </c>
      <c r="E78" s="53">
        <f t="shared" si="7"/>
        <v>0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4">
        <f t="shared" si="7"/>
        <v>0</v>
      </c>
      <c r="J78" s="41">
        <f t="shared" si="7"/>
        <v>0</v>
      </c>
      <c r="K78" s="41">
        <f t="shared" si="7"/>
        <v>0</v>
      </c>
      <c r="L78" s="41">
        <f t="shared" si="7"/>
        <v>0</v>
      </c>
      <c r="M78" s="41">
        <f t="shared" si="7"/>
        <v>0</v>
      </c>
      <c r="N78" s="41">
        <f t="shared" si="7"/>
        <v>0</v>
      </c>
      <c r="O78" s="41">
        <f t="shared" si="7"/>
        <v>0</v>
      </c>
      <c r="P78" s="41">
        <f t="shared" si="7"/>
        <v>0</v>
      </c>
      <c r="Q78" s="41">
        <f t="shared" si="7"/>
        <v>0</v>
      </c>
      <c r="R78" s="41">
        <f t="shared" si="7"/>
        <v>27</v>
      </c>
      <c r="S78" s="41">
        <f t="shared" si="7"/>
        <v>31</v>
      </c>
      <c r="T78" s="41">
        <f t="shared" si="7"/>
        <v>27</v>
      </c>
      <c r="U78" s="41">
        <f t="shared" si="7"/>
        <v>58</v>
      </c>
      <c r="V78" s="41">
        <f t="shared" si="7"/>
        <v>40</v>
      </c>
      <c r="W78" s="41">
        <f t="shared" si="7"/>
        <v>21</v>
      </c>
      <c r="X78" s="41">
        <f t="shared" si="7"/>
        <v>30</v>
      </c>
      <c r="Y78" s="41">
        <f t="shared" si="7"/>
        <v>0</v>
      </c>
      <c r="Z78" s="41">
        <f t="shared" si="7"/>
        <v>0</v>
      </c>
      <c r="AA78" s="41">
        <f t="shared" si="7"/>
        <v>0</v>
      </c>
      <c r="AB78" s="42">
        <f t="shared" si="7"/>
        <v>0</v>
      </c>
    </row>
    <row r="79" spans="2:28" ht="17.25" thickTop="1" thickBot="1" x14ac:dyDescent="0.3">
      <c r="B79" s="43" t="str">
        <f t="shared" si="4"/>
        <v>06.05.2021</v>
      </c>
      <c r="C79" s="47">
        <f t="shared" si="5"/>
        <v>0</v>
      </c>
      <c r="D79" s="48">
        <f t="shared" si="6"/>
        <v>-61</v>
      </c>
      <c r="E79" s="53">
        <f t="shared" si="7"/>
        <v>0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0</v>
      </c>
      <c r="M79" s="41">
        <f t="shared" si="7"/>
        <v>0</v>
      </c>
      <c r="N79" s="41">
        <f t="shared" si="7"/>
        <v>0</v>
      </c>
      <c r="O79" s="41">
        <f t="shared" si="7"/>
        <v>0</v>
      </c>
      <c r="P79" s="41">
        <f t="shared" si="7"/>
        <v>0</v>
      </c>
      <c r="Q79" s="41">
        <f t="shared" si="7"/>
        <v>0</v>
      </c>
      <c r="R79" s="41">
        <f t="shared" si="7"/>
        <v>0</v>
      </c>
      <c r="S79" s="41">
        <f t="shared" si="7"/>
        <v>-22</v>
      </c>
      <c r="T79" s="41">
        <f t="shared" si="7"/>
        <v>0</v>
      </c>
      <c r="U79" s="41">
        <f t="shared" si="7"/>
        <v>0</v>
      </c>
      <c r="V79" s="41">
        <f t="shared" si="7"/>
        <v>0</v>
      </c>
      <c r="W79" s="41">
        <f t="shared" si="7"/>
        <v>0</v>
      </c>
      <c r="X79" s="41">
        <f t="shared" si="7"/>
        <v>0</v>
      </c>
      <c r="Y79" s="41">
        <f t="shared" si="7"/>
        <v>-30</v>
      </c>
      <c r="Z79" s="41">
        <f t="shared" si="7"/>
        <v>-9</v>
      </c>
      <c r="AA79" s="41">
        <f t="shared" si="7"/>
        <v>0</v>
      </c>
      <c r="AB79" s="42">
        <f t="shared" si="7"/>
        <v>0</v>
      </c>
    </row>
    <row r="80" spans="2:28" ht="17.25" thickTop="1" thickBot="1" x14ac:dyDescent="0.3">
      <c r="B80" s="43" t="str">
        <f t="shared" si="4"/>
        <v>07.05.2021</v>
      </c>
      <c r="C80" s="47">
        <f t="shared" si="5"/>
        <v>91</v>
      </c>
      <c r="D80" s="48">
        <f t="shared" si="6"/>
        <v>-41</v>
      </c>
      <c r="E80" s="53">
        <f t="shared" si="7"/>
        <v>0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0</v>
      </c>
      <c r="M80" s="41">
        <f t="shared" si="7"/>
        <v>0</v>
      </c>
      <c r="N80" s="41">
        <f t="shared" si="7"/>
        <v>0</v>
      </c>
      <c r="O80" s="41">
        <f t="shared" si="7"/>
        <v>7</v>
      </c>
      <c r="P80" s="41">
        <f t="shared" si="7"/>
        <v>20</v>
      </c>
      <c r="Q80" s="41">
        <f t="shared" si="7"/>
        <v>20</v>
      </c>
      <c r="R80" s="41">
        <f t="shared" si="7"/>
        <v>20</v>
      </c>
      <c r="S80" s="41">
        <f t="shared" si="7"/>
        <v>0</v>
      </c>
      <c r="T80" s="41">
        <f t="shared" si="7"/>
        <v>0</v>
      </c>
      <c r="U80" s="41">
        <f t="shared" si="7"/>
        <v>17</v>
      </c>
      <c r="V80" s="41">
        <f t="shared" si="7"/>
        <v>7</v>
      </c>
      <c r="W80" s="41">
        <f t="shared" si="7"/>
        <v>-16</v>
      </c>
      <c r="X80" s="41">
        <f t="shared" si="7"/>
        <v>0</v>
      </c>
      <c r="Y80" s="41">
        <f t="shared" si="7"/>
        <v>0</v>
      </c>
      <c r="Z80" s="41">
        <f t="shared" si="7"/>
        <v>0</v>
      </c>
      <c r="AA80" s="41">
        <f t="shared" si="7"/>
        <v>-25</v>
      </c>
      <c r="AB80" s="42">
        <f t="shared" si="7"/>
        <v>0</v>
      </c>
    </row>
    <row r="81" spans="2:28" ht="17.25" thickTop="1" thickBot="1" x14ac:dyDescent="0.3">
      <c r="B81" s="43" t="str">
        <f t="shared" si="4"/>
        <v>08.05.2021</v>
      </c>
      <c r="C81" s="47">
        <f t="shared" si="5"/>
        <v>118</v>
      </c>
      <c r="D81" s="48">
        <f t="shared" si="6"/>
        <v>-28</v>
      </c>
      <c r="E81" s="53">
        <f t="shared" si="7"/>
        <v>25</v>
      </c>
      <c r="F81" s="41">
        <f t="shared" si="7"/>
        <v>0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0</v>
      </c>
      <c r="N81" s="41">
        <f t="shared" si="7"/>
        <v>0</v>
      </c>
      <c r="O81" s="41">
        <f t="shared" si="7"/>
        <v>7</v>
      </c>
      <c r="P81" s="41">
        <f t="shared" si="7"/>
        <v>0</v>
      </c>
      <c r="Q81" s="41">
        <f t="shared" si="7"/>
        <v>0</v>
      </c>
      <c r="R81" s="41">
        <f t="shared" si="7"/>
        <v>0</v>
      </c>
      <c r="S81" s="41">
        <f t="shared" si="7"/>
        <v>0</v>
      </c>
      <c r="T81" s="41">
        <f t="shared" si="7"/>
        <v>0</v>
      </c>
      <c r="U81" s="41">
        <f t="shared" si="7"/>
        <v>0</v>
      </c>
      <c r="V81" s="41">
        <f t="shared" si="7"/>
        <v>0</v>
      </c>
      <c r="W81" s="41">
        <f t="shared" si="7"/>
        <v>-10</v>
      </c>
      <c r="X81" s="41">
        <f t="shared" si="7"/>
        <v>19</v>
      </c>
      <c r="Y81" s="41">
        <f t="shared" si="7"/>
        <v>10</v>
      </c>
      <c r="Z81" s="41">
        <f t="shared" si="7"/>
        <v>37</v>
      </c>
      <c r="AA81" s="41">
        <f t="shared" si="7"/>
        <v>-18</v>
      </c>
      <c r="AB81" s="42">
        <f t="shared" si="7"/>
        <v>20</v>
      </c>
    </row>
    <row r="82" spans="2:28" ht="17.25" thickTop="1" thickBot="1" x14ac:dyDescent="0.3">
      <c r="B82" s="43" t="str">
        <f t="shared" si="4"/>
        <v>09.05.2021</v>
      </c>
      <c r="C82" s="47">
        <f t="shared" si="5"/>
        <v>0</v>
      </c>
      <c r="D82" s="48">
        <f t="shared" si="6"/>
        <v>-59</v>
      </c>
      <c r="E82" s="53">
        <f t="shared" si="7"/>
        <v>0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-25</v>
      </c>
      <c r="N82" s="41">
        <f t="shared" si="7"/>
        <v>0</v>
      </c>
      <c r="O82" s="41">
        <f t="shared" si="7"/>
        <v>0</v>
      </c>
      <c r="P82" s="41">
        <f t="shared" si="7"/>
        <v>0</v>
      </c>
      <c r="Q82" s="41">
        <f t="shared" si="7"/>
        <v>0</v>
      </c>
      <c r="R82" s="41">
        <f t="shared" si="7"/>
        <v>0</v>
      </c>
      <c r="S82" s="41">
        <f t="shared" si="7"/>
        <v>0</v>
      </c>
      <c r="T82" s="41">
        <f t="shared" si="7"/>
        <v>0</v>
      </c>
      <c r="U82" s="41">
        <f t="shared" si="7"/>
        <v>0</v>
      </c>
      <c r="V82" s="41">
        <f t="shared" si="7"/>
        <v>0</v>
      </c>
      <c r="W82" s="41">
        <f t="shared" si="7"/>
        <v>-34</v>
      </c>
      <c r="X82" s="41">
        <f t="shared" si="7"/>
        <v>0</v>
      </c>
      <c r="Y82" s="41">
        <f t="shared" si="7"/>
        <v>0</v>
      </c>
      <c r="Z82" s="41">
        <f t="shared" si="7"/>
        <v>0</v>
      </c>
      <c r="AA82" s="41">
        <f t="shared" si="7"/>
        <v>0</v>
      </c>
      <c r="AB82" s="42">
        <f t="shared" si="7"/>
        <v>0</v>
      </c>
    </row>
    <row r="83" spans="2:28" ht="17.25" thickTop="1" thickBot="1" x14ac:dyDescent="0.3">
      <c r="B83" s="43" t="str">
        <f t="shared" si="4"/>
        <v>10.05.2021</v>
      </c>
      <c r="C83" s="47">
        <f t="shared" si="5"/>
        <v>115</v>
      </c>
      <c r="D83" s="48">
        <f t="shared" si="6"/>
        <v>0</v>
      </c>
      <c r="E83" s="53">
        <f t="shared" si="7"/>
        <v>0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0</v>
      </c>
      <c r="M83" s="41">
        <f t="shared" si="7"/>
        <v>0</v>
      </c>
      <c r="N83" s="41">
        <f t="shared" si="7"/>
        <v>13</v>
      </c>
      <c r="O83" s="41">
        <f t="shared" si="7"/>
        <v>14</v>
      </c>
      <c r="P83" s="41">
        <f t="shared" si="7"/>
        <v>0</v>
      </c>
      <c r="Q83" s="41">
        <f t="shared" si="7"/>
        <v>0</v>
      </c>
      <c r="R83" s="41">
        <f t="shared" si="7"/>
        <v>0</v>
      </c>
      <c r="S83" s="41">
        <f t="shared" si="7"/>
        <v>17</v>
      </c>
      <c r="T83" s="41">
        <f t="shared" si="7"/>
        <v>15</v>
      </c>
      <c r="U83" s="41">
        <f t="shared" si="7"/>
        <v>0</v>
      </c>
      <c r="V83" s="41">
        <f t="shared" si="7"/>
        <v>0</v>
      </c>
      <c r="W83" s="41">
        <f t="shared" si="7"/>
        <v>0</v>
      </c>
      <c r="X83" s="41">
        <f t="shared" si="7"/>
        <v>0</v>
      </c>
      <c r="Y83" s="41">
        <f t="shared" si="7"/>
        <v>0</v>
      </c>
      <c r="Z83" s="41">
        <f t="shared" si="7"/>
        <v>16</v>
      </c>
      <c r="AA83" s="41">
        <f t="shared" si="7"/>
        <v>40</v>
      </c>
      <c r="AB83" s="42">
        <f t="shared" si="7"/>
        <v>0</v>
      </c>
    </row>
    <row r="84" spans="2:28" ht="17.25" thickTop="1" thickBot="1" x14ac:dyDescent="0.3">
      <c r="B84" s="43" t="str">
        <f t="shared" si="4"/>
        <v>11.05.2021</v>
      </c>
      <c r="C84" s="47">
        <f t="shared" si="5"/>
        <v>83</v>
      </c>
      <c r="D84" s="48">
        <f t="shared" si="6"/>
        <v>-81</v>
      </c>
      <c r="E84" s="53">
        <f t="shared" si="7"/>
        <v>0</v>
      </c>
      <c r="F84" s="41">
        <f t="shared" si="7"/>
        <v>0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0</v>
      </c>
      <c r="N84" s="41">
        <f t="shared" si="7"/>
        <v>0</v>
      </c>
      <c r="O84" s="41">
        <f t="shared" si="7"/>
        <v>-4</v>
      </c>
      <c r="P84" s="41">
        <f t="shared" si="7"/>
        <v>-15</v>
      </c>
      <c r="Q84" s="41">
        <f t="shared" si="7"/>
        <v>-15</v>
      </c>
      <c r="R84" s="41">
        <f t="shared" si="7"/>
        <v>-8</v>
      </c>
      <c r="S84" s="41">
        <f t="shared" si="7"/>
        <v>13</v>
      </c>
      <c r="T84" s="41">
        <f t="shared" si="7"/>
        <v>28</v>
      </c>
      <c r="U84" s="41">
        <f t="shared" si="7"/>
        <v>35</v>
      </c>
      <c r="V84" s="41">
        <f t="shared" si="7"/>
        <v>7</v>
      </c>
      <c r="W84" s="41">
        <f t="shared" si="7"/>
        <v>0</v>
      </c>
      <c r="X84" s="41">
        <f t="shared" si="7"/>
        <v>0</v>
      </c>
      <c r="Y84" s="41">
        <f t="shared" si="7"/>
        <v>-14</v>
      </c>
      <c r="Z84" s="41">
        <f t="shared" si="7"/>
        <v>-12</v>
      </c>
      <c r="AA84" s="41">
        <f t="shared" si="7"/>
        <v>0</v>
      </c>
      <c r="AB84" s="42">
        <f t="shared" si="7"/>
        <v>-13</v>
      </c>
    </row>
    <row r="85" spans="2:28" ht="17.25" thickTop="1" thickBot="1" x14ac:dyDescent="0.3">
      <c r="B85" s="43" t="str">
        <f t="shared" si="4"/>
        <v>12.05.2021</v>
      </c>
      <c r="C85" s="47">
        <f t="shared" si="5"/>
        <v>152</v>
      </c>
      <c r="D85" s="48">
        <f t="shared" si="6"/>
        <v>-78</v>
      </c>
      <c r="E85" s="53">
        <f t="shared" si="7"/>
        <v>0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0</v>
      </c>
      <c r="M85" s="41">
        <f t="shared" si="7"/>
        <v>-4</v>
      </c>
      <c r="N85" s="41">
        <f t="shared" si="7"/>
        <v>-12</v>
      </c>
      <c r="O85" s="41">
        <f t="shared" si="7"/>
        <v>-8</v>
      </c>
      <c r="P85" s="41">
        <f t="shared" si="7"/>
        <v>-15</v>
      </c>
      <c r="Q85" s="41">
        <f t="shared" si="7"/>
        <v>-15</v>
      </c>
      <c r="R85" s="41">
        <f t="shared" si="7"/>
        <v>-24</v>
      </c>
      <c r="S85" s="41">
        <f t="shared" si="7"/>
        <v>0</v>
      </c>
      <c r="T85" s="41">
        <f t="shared" ref="T85:AB85" si="8">T15+T50</f>
        <v>0</v>
      </c>
      <c r="U85" s="41">
        <f t="shared" si="8"/>
        <v>0</v>
      </c>
      <c r="V85" s="41">
        <f t="shared" si="8"/>
        <v>0</v>
      </c>
      <c r="W85" s="41">
        <f t="shared" si="8"/>
        <v>0</v>
      </c>
      <c r="X85" s="41">
        <f t="shared" si="8"/>
        <v>0</v>
      </c>
      <c r="Y85" s="41">
        <f t="shared" si="8"/>
        <v>0</v>
      </c>
      <c r="Z85" s="41">
        <f t="shared" si="8"/>
        <v>23</v>
      </c>
      <c r="AA85" s="41">
        <f t="shared" si="8"/>
        <v>74</v>
      </c>
      <c r="AB85" s="42">
        <f t="shared" si="8"/>
        <v>55</v>
      </c>
    </row>
    <row r="86" spans="2:28" ht="17.25" thickTop="1" thickBot="1" x14ac:dyDescent="0.3">
      <c r="B86" s="43" t="str">
        <f t="shared" si="4"/>
        <v>13.05.2021</v>
      </c>
      <c r="C86" s="47">
        <f t="shared" si="5"/>
        <v>12</v>
      </c>
      <c r="D86" s="48">
        <f t="shared" si="6"/>
        <v>-169</v>
      </c>
      <c r="E86" s="53">
        <f t="shared" ref="E86:AB96" si="9">E16+E51</f>
        <v>-11</v>
      </c>
      <c r="F86" s="41">
        <f t="shared" si="9"/>
        <v>0</v>
      </c>
      <c r="G86" s="41">
        <f t="shared" si="9"/>
        <v>0</v>
      </c>
      <c r="H86" s="41">
        <f t="shared" si="9"/>
        <v>-5</v>
      </c>
      <c r="I86" s="41">
        <f t="shared" si="9"/>
        <v>-12</v>
      </c>
      <c r="J86" s="41">
        <f t="shared" si="9"/>
        <v>-14</v>
      </c>
      <c r="K86" s="41">
        <f t="shared" si="9"/>
        <v>12</v>
      </c>
      <c r="L86" s="41">
        <f t="shared" si="9"/>
        <v>0</v>
      </c>
      <c r="M86" s="41">
        <f t="shared" si="9"/>
        <v>0</v>
      </c>
      <c r="N86" s="41">
        <f t="shared" si="9"/>
        <v>0</v>
      </c>
      <c r="O86" s="41">
        <f t="shared" si="9"/>
        <v>0</v>
      </c>
      <c r="P86" s="41">
        <f t="shared" si="9"/>
        <v>0</v>
      </c>
      <c r="Q86" s="41">
        <f t="shared" si="9"/>
        <v>0</v>
      </c>
      <c r="R86" s="41">
        <f t="shared" si="9"/>
        <v>0</v>
      </c>
      <c r="S86" s="41">
        <f t="shared" si="9"/>
        <v>0</v>
      </c>
      <c r="T86" s="41">
        <f t="shared" si="9"/>
        <v>0</v>
      </c>
      <c r="U86" s="41">
        <f t="shared" si="9"/>
        <v>-22</v>
      </c>
      <c r="V86" s="41">
        <f t="shared" si="9"/>
        <v>-20</v>
      </c>
      <c r="W86" s="41">
        <f t="shared" si="9"/>
        <v>-33</v>
      </c>
      <c r="X86" s="41">
        <f t="shared" si="9"/>
        <v>-13</v>
      </c>
      <c r="Y86" s="41">
        <f t="shared" si="9"/>
        <v>-39</v>
      </c>
      <c r="Z86" s="41">
        <f t="shared" si="9"/>
        <v>0</v>
      </c>
      <c r="AA86" s="41">
        <f t="shared" si="9"/>
        <v>0</v>
      </c>
      <c r="AB86" s="42">
        <f t="shared" si="9"/>
        <v>0</v>
      </c>
    </row>
    <row r="87" spans="2:28" ht="17.25" thickTop="1" thickBot="1" x14ac:dyDescent="0.3">
      <c r="B87" s="43" t="str">
        <f t="shared" si="4"/>
        <v>14.05.2021</v>
      </c>
      <c r="C87" s="47">
        <f t="shared" si="5"/>
        <v>0</v>
      </c>
      <c r="D87" s="48">
        <f t="shared" si="6"/>
        <v>-560</v>
      </c>
      <c r="E87" s="40">
        <f t="shared" si="9"/>
        <v>-14</v>
      </c>
      <c r="F87" s="41">
        <f t="shared" si="9"/>
        <v>-12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-15</v>
      </c>
      <c r="M87" s="41">
        <f t="shared" si="9"/>
        <v>-15</v>
      </c>
      <c r="N87" s="41">
        <f t="shared" si="9"/>
        <v>-4</v>
      </c>
      <c r="O87" s="41">
        <f t="shared" si="9"/>
        <v>-15</v>
      </c>
      <c r="P87" s="41">
        <f t="shared" si="9"/>
        <v>-15</v>
      </c>
      <c r="Q87" s="41">
        <f t="shared" si="9"/>
        <v>-25</v>
      </c>
      <c r="R87" s="41">
        <f t="shared" si="9"/>
        <v>-25</v>
      </c>
      <c r="S87" s="41">
        <f t="shared" si="9"/>
        <v>-50</v>
      </c>
      <c r="T87" s="41">
        <f t="shared" si="9"/>
        <v>-50</v>
      </c>
      <c r="U87" s="41">
        <f t="shared" si="9"/>
        <v>-40</v>
      </c>
      <c r="V87" s="41">
        <f t="shared" si="9"/>
        <v>-40</v>
      </c>
      <c r="W87" s="41">
        <f t="shared" si="9"/>
        <v>-40</v>
      </c>
      <c r="X87" s="41">
        <f t="shared" si="9"/>
        <v>-40</v>
      </c>
      <c r="Y87" s="41">
        <f t="shared" si="9"/>
        <v>-40</v>
      </c>
      <c r="Z87" s="41">
        <f t="shared" si="9"/>
        <v>-40</v>
      </c>
      <c r="AA87" s="41">
        <f t="shared" si="9"/>
        <v>-40</v>
      </c>
      <c r="AB87" s="42">
        <f t="shared" si="9"/>
        <v>-40</v>
      </c>
    </row>
    <row r="88" spans="2:28" ht="17.25" thickTop="1" thickBot="1" x14ac:dyDescent="0.3">
      <c r="B88" s="43" t="str">
        <f t="shared" si="4"/>
        <v>15.05.2021</v>
      </c>
      <c r="C88" s="47">
        <f t="shared" si="5"/>
        <v>218</v>
      </c>
      <c r="D88" s="48">
        <f t="shared" si="6"/>
        <v>-23</v>
      </c>
      <c r="E88" s="53">
        <f t="shared" si="9"/>
        <v>-14</v>
      </c>
      <c r="F88" s="41">
        <f t="shared" si="9"/>
        <v>0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0</v>
      </c>
      <c r="K88" s="41">
        <f t="shared" si="9"/>
        <v>0</v>
      </c>
      <c r="L88" s="41">
        <f t="shared" si="9"/>
        <v>0</v>
      </c>
      <c r="M88" s="41">
        <f t="shared" si="9"/>
        <v>-9</v>
      </c>
      <c r="N88" s="41">
        <f t="shared" si="9"/>
        <v>25</v>
      </c>
      <c r="O88" s="41">
        <f t="shared" si="9"/>
        <v>19</v>
      </c>
      <c r="P88" s="41">
        <f t="shared" si="9"/>
        <v>62</v>
      </c>
      <c r="Q88" s="41">
        <f t="shared" si="9"/>
        <v>33</v>
      </c>
      <c r="R88" s="41">
        <f t="shared" si="9"/>
        <v>33</v>
      </c>
      <c r="S88" s="41">
        <f t="shared" si="9"/>
        <v>46</v>
      </c>
      <c r="T88" s="41">
        <f t="shared" si="9"/>
        <v>0</v>
      </c>
      <c r="U88" s="41">
        <f t="shared" si="9"/>
        <v>0</v>
      </c>
      <c r="V88" s="41">
        <f t="shared" si="9"/>
        <v>0</v>
      </c>
      <c r="W88" s="41">
        <f t="shared" si="9"/>
        <v>0</v>
      </c>
      <c r="X88" s="41">
        <f t="shared" si="9"/>
        <v>0</v>
      </c>
      <c r="Y88" s="41">
        <f t="shared" si="9"/>
        <v>0</v>
      </c>
      <c r="Z88" s="41">
        <f t="shared" si="9"/>
        <v>0</v>
      </c>
      <c r="AA88" s="41">
        <f t="shared" si="9"/>
        <v>0</v>
      </c>
      <c r="AB88" s="42">
        <f t="shared" si="9"/>
        <v>0</v>
      </c>
    </row>
    <row r="89" spans="2:28" ht="17.25" thickTop="1" thickBot="1" x14ac:dyDescent="0.3">
      <c r="B89" s="43" t="str">
        <f t="shared" si="4"/>
        <v>16.05.2021</v>
      </c>
      <c r="C89" s="47">
        <f t="shared" si="5"/>
        <v>4</v>
      </c>
      <c r="D89" s="48">
        <f t="shared" si="6"/>
        <v>-257</v>
      </c>
      <c r="E89" s="53">
        <f t="shared" si="9"/>
        <v>0</v>
      </c>
      <c r="F89" s="41">
        <f t="shared" si="9"/>
        <v>0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0</v>
      </c>
      <c r="K89" s="41">
        <f t="shared" si="9"/>
        <v>0</v>
      </c>
      <c r="L89" s="41">
        <f t="shared" si="9"/>
        <v>0</v>
      </c>
      <c r="M89" s="41">
        <f t="shared" si="9"/>
        <v>0</v>
      </c>
      <c r="N89" s="41">
        <f t="shared" si="9"/>
        <v>0</v>
      </c>
      <c r="O89" s="41">
        <f t="shared" si="9"/>
        <v>0</v>
      </c>
      <c r="P89" s="41">
        <f t="shared" si="9"/>
        <v>0</v>
      </c>
      <c r="Q89" s="41">
        <f t="shared" si="9"/>
        <v>0</v>
      </c>
      <c r="R89" s="41">
        <f t="shared" si="9"/>
        <v>0</v>
      </c>
      <c r="S89" s="41">
        <f t="shared" si="9"/>
        <v>0</v>
      </c>
      <c r="T89" s="41">
        <f t="shared" si="9"/>
        <v>-23</v>
      </c>
      <c r="U89" s="41">
        <f t="shared" si="9"/>
        <v>-50</v>
      </c>
      <c r="V89" s="41">
        <f t="shared" si="9"/>
        <v>-50</v>
      </c>
      <c r="W89" s="41">
        <f t="shared" si="9"/>
        <v>-40</v>
      </c>
      <c r="X89" s="41">
        <f t="shared" si="9"/>
        <v>-46</v>
      </c>
      <c r="Y89" s="41">
        <f t="shared" si="9"/>
        <v>-40</v>
      </c>
      <c r="Z89" s="41">
        <f t="shared" si="9"/>
        <v>-8</v>
      </c>
      <c r="AA89" s="41">
        <f t="shared" si="9"/>
        <v>4</v>
      </c>
      <c r="AB89" s="42">
        <f t="shared" si="9"/>
        <v>0</v>
      </c>
    </row>
    <row r="90" spans="2:28" ht="17.25" thickTop="1" thickBot="1" x14ac:dyDescent="0.3">
      <c r="B90" s="43" t="str">
        <f t="shared" si="4"/>
        <v>17.05.2021</v>
      </c>
      <c r="C90" s="47">
        <f t="shared" si="5"/>
        <v>59</v>
      </c>
      <c r="D90" s="48">
        <f t="shared" si="6"/>
        <v>-229</v>
      </c>
      <c r="E90" s="53">
        <f t="shared" si="9"/>
        <v>0</v>
      </c>
      <c r="F90" s="41">
        <f t="shared" si="9"/>
        <v>0</v>
      </c>
      <c r="G90" s="41">
        <f t="shared" si="9"/>
        <v>0</v>
      </c>
      <c r="H90" s="41">
        <f t="shared" si="9"/>
        <v>0</v>
      </c>
      <c r="I90" s="41">
        <f t="shared" si="9"/>
        <v>0</v>
      </c>
      <c r="J90" s="41">
        <f t="shared" si="9"/>
        <v>0</v>
      </c>
      <c r="K90" s="41">
        <f t="shared" si="9"/>
        <v>0</v>
      </c>
      <c r="L90" s="41">
        <f t="shared" si="9"/>
        <v>0</v>
      </c>
      <c r="M90" s="41">
        <f t="shared" si="9"/>
        <v>0</v>
      </c>
      <c r="N90" s="41">
        <f t="shared" si="9"/>
        <v>0</v>
      </c>
      <c r="O90" s="41">
        <f t="shared" si="9"/>
        <v>-37</v>
      </c>
      <c r="P90" s="41">
        <f t="shared" si="9"/>
        <v>-40</v>
      </c>
      <c r="Q90" s="41">
        <f t="shared" si="9"/>
        <v>-40</v>
      </c>
      <c r="R90" s="41">
        <f t="shared" si="9"/>
        <v>-50</v>
      </c>
      <c r="S90" s="41">
        <f t="shared" si="9"/>
        <v>-47</v>
      </c>
      <c r="T90" s="41">
        <f t="shared" si="9"/>
        <v>0</v>
      </c>
      <c r="U90" s="41">
        <f t="shared" si="9"/>
        <v>0</v>
      </c>
      <c r="V90" s="41">
        <f t="shared" si="9"/>
        <v>0</v>
      </c>
      <c r="W90" s="41">
        <f t="shared" si="9"/>
        <v>0</v>
      </c>
      <c r="X90" s="41">
        <f t="shared" si="9"/>
        <v>0</v>
      </c>
      <c r="Y90" s="41">
        <f t="shared" si="9"/>
        <v>-15</v>
      </c>
      <c r="Z90" s="41">
        <f t="shared" si="9"/>
        <v>0</v>
      </c>
      <c r="AA90" s="41">
        <f t="shared" si="9"/>
        <v>16</v>
      </c>
      <c r="AB90" s="42">
        <f t="shared" si="9"/>
        <v>43</v>
      </c>
    </row>
    <row r="91" spans="2:28" ht="17.25" thickTop="1" thickBot="1" x14ac:dyDescent="0.3">
      <c r="B91" s="43" t="str">
        <f t="shared" si="4"/>
        <v>18.05.2021</v>
      </c>
      <c r="C91" s="47">
        <f t="shared" si="5"/>
        <v>79</v>
      </c>
      <c r="D91" s="48">
        <f t="shared" si="6"/>
        <v>-212</v>
      </c>
      <c r="E91" s="53">
        <f t="shared" si="9"/>
        <v>0</v>
      </c>
      <c r="F91" s="41">
        <f t="shared" si="9"/>
        <v>-7</v>
      </c>
      <c r="G91" s="41">
        <f t="shared" si="9"/>
        <v>-5</v>
      </c>
      <c r="H91" s="41">
        <f t="shared" si="9"/>
        <v>-10</v>
      </c>
      <c r="I91" s="41">
        <f t="shared" si="9"/>
        <v>0</v>
      </c>
      <c r="J91" s="41">
        <f t="shared" si="9"/>
        <v>0</v>
      </c>
      <c r="K91" s="41">
        <f t="shared" si="9"/>
        <v>0</v>
      </c>
      <c r="L91" s="41">
        <f t="shared" si="9"/>
        <v>0</v>
      </c>
      <c r="M91" s="41">
        <f t="shared" si="9"/>
        <v>0</v>
      </c>
      <c r="N91" s="41">
        <f t="shared" si="9"/>
        <v>0</v>
      </c>
      <c r="O91" s="41">
        <f t="shared" si="9"/>
        <v>0</v>
      </c>
      <c r="P91" s="41">
        <f t="shared" si="9"/>
        <v>-3</v>
      </c>
      <c r="Q91" s="41">
        <f t="shared" si="9"/>
        <v>-15</v>
      </c>
      <c r="R91" s="41">
        <f t="shared" si="9"/>
        <v>-20</v>
      </c>
      <c r="S91" s="41">
        <f t="shared" si="9"/>
        <v>0</v>
      </c>
      <c r="T91" s="41">
        <f t="shared" si="9"/>
        <v>-13</v>
      </c>
      <c r="U91" s="41">
        <f t="shared" si="9"/>
        <v>-38</v>
      </c>
      <c r="V91" s="41">
        <f t="shared" si="9"/>
        <v>-35</v>
      </c>
      <c r="W91" s="41">
        <f t="shared" si="9"/>
        <v>-43</v>
      </c>
      <c r="X91" s="41">
        <f t="shared" si="9"/>
        <v>-23</v>
      </c>
      <c r="Y91" s="41">
        <f t="shared" si="9"/>
        <v>10</v>
      </c>
      <c r="Z91" s="41">
        <f t="shared" si="9"/>
        <v>30</v>
      </c>
      <c r="AA91" s="41">
        <f t="shared" si="9"/>
        <v>27</v>
      </c>
      <c r="AB91" s="42">
        <f t="shared" si="9"/>
        <v>12</v>
      </c>
    </row>
    <row r="92" spans="2:28" ht="17.25" thickTop="1" thickBot="1" x14ac:dyDescent="0.3">
      <c r="B92" s="43" t="str">
        <f t="shared" si="4"/>
        <v>19.05.2021</v>
      </c>
      <c r="C92" s="47">
        <f t="shared" si="5"/>
        <v>0</v>
      </c>
      <c r="D92" s="48">
        <f t="shared" si="6"/>
        <v>-129</v>
      </c>
      <c r="E92" s="53">
        <f t="shared" si="9"/>
        <v>-5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-3</v>
      </c>
      <c r="J92" s="41">
        <f t="shared" si="9"/>
        <v>-13</v>
      </c>
      <c r="K92" s="41">
        <f t="shared" si="9"/>
        <v>0</v>
      </c>
      <c r="L92" s="41">
        <f t="shared" si="9"/>
        <v>0</v>
      </c>
      <c r="M92" s="41">
        <f t="shared" si="9"/>
        <v>0</v>
      </c>
      <c r="N92" s="41">
        <f t="shared" si="9"/>
        <v>0</v>
      </c>
      <c r="O92" s="41">
        <f t="shared" si="9"/>
        <v>-15</v>
      </c>
      <c r="P92" s="41">
        <f t="shared" si="9"/>
        <v>-15</v>
      </c>
      <c r="Q92" s="41">
        <f t="shared" si="9"/>
        <v>-25</v>
      </c>
      <c r="R92" s="41">
        <f t="shared" si="9"/>
        <v>-23</v>
      </c>
      <c r="S92" s="41">
        <f t="shared" si="9"/>
        <v>0</v>
      </c>
      <c r="T92" s="41">
        <f t="shared" si="9"/>
        <v>0</v>
      </c>
      <c r="U92" s="41">
        <f t="shared" si="9"/>
        <v>0</v>
      </c>
      <c r="V92" s="41">
        <f t="shared" si="9"/>
        <v>0</v>
      </c>
      <c r="W92" s="41">
        <f t="shared" si="9"/>
        <v>0</v>
      </c>
      <c r="X92" s="41">
        <f t="shared" si="9"/>
        <v>-30</v>
      </c>
      <c r="Y92" s="41">
        <f t="shared" si="9"/>
        <v>0</v>
      </c>
      <c r="Z92" s="41">
        <f t="shared" si="9"/>
        <v>0</v>
      </c>
      <c r="AA92" s="41">
        <f t="shared" si="9"/>
        <v>0</v>
      </c>
      <c r="AB92" s="42">
        <f t="shared" si="9"/>
        <v>0</v>
      </c>
    </row>
    <row r="93" spans="2:28" ht="17.25" thickTop="1" thickBot="1" x14ac:dyDescent="0.3">
      <c r="B93" s="43" t="str">
        <f t="shared" si="4"/>
        <v>20.05.2021</v>
      </c>
      <c r="C93" s="47">
        <f t="shared" si="5"/>
        <v>34</v>
      </c>
      <c r="D93" s="48">
        <f t="shared" si="6"/>
        <v>-74</v>
      </c>
      <c r="E93" s="53">
        <f t="shared" si="9"/>
        <v>0</v>
      </c>
      <c r="F93" s="41">
        <f t="shared" si="9"/>
        <v>0</v>
      </c>
      <c r="G93" s="41">
        <f t="shared" si="9"/>
        <v>0</v>
      </c>
      <c r="H93" s="41">
        <f t="shared" si="9"/>
        <v>0</v>
      </c>
      <c r="I93" s="41">
        <f t="shared" si="9"/>
        <v>0</v>
      </c>
      <c r="J93" s="41">
        <f t="shared" si="9"/>
        <v>0</v>
      </c>
      <c r="K93" s="41">
        <f t="shared" si="9"/>
        <v>0</v>
      </c>
      <c r="L93" s="41">
        <f t="shared" si="9"/>
        <v>0</v>
      </c>
      <c r="M93" s="41">
        <f t="shared" si="9"/>
        <v>0</v>
      </c>
      <c r="N93" s="41">
        <f t="shared" si="9"/>
        <v>0</v>
      </c>
      <c r="O93" s="41">
        <f t="shared" si="9"/>
        <v>-21</v>
      </c>
      <c r="P93" s="41">
        <f t="shared" si="9"/>
        <v>-21</v>
      </c>
      <c r="Q93" s="41">
        <f t="shared" si="9"/>
        <v>0</v>
      </c>
      <c r="R93" s="41">
        <f t="shared" si="9"/>
        <v>-20</v>
      </c>
      <c r="S93" s="41">
        <f t="shared" si="9"/>
        <v>0</v>
      </c>
      <c r="T93" s="41">
        <f t="shared" si="9"/>
        <v>0</v>
      </c>
      <c r="U93" s="41">
        <f t="shared" si="9"/>
        <v>0</v>
      </c>
      <c r="V93" s="41">
        <f t="shared" si="9"/>
        <v>0</v>
      </c>
      <c r="W93" s="41">
        <f t="shared" si="9"/>
        <v>0</v>
      </c>
      <c r="X93" s="41">
        <f t="shared" si="9"/>
        <v>26</v>
      </c>
      <c r="Y93" s="41">
        <f t="shared" si="9"/>
        <v>8</v>
      </c>
      <c r="Z93" s="41">
        <f t="shared" si="9"/>
        <v>0</v>
      </c>
      <c r="AA93" s="41">
        <f t="shared" si="9"/>
        <v>0</v>
      </c>
      <c r="AB93" s="42">
        <f t="shared" si="9"/>
        <v>-12</v>
      </c>
    </row>
    <row r="94" spans="2:28" ht="17.25" thickTop="1" thickBot="1" x14ac:dyDescent="0.3">
      <c r="B94" s="43" t="str">
        <f t="shared" si="4"/>
        <v>21.05.2021</v>
      </c>
      <c r="C94" s="47">
        <f t="shared" si="5"/>
        <v>0</v>
      </c>
      <c r="D94" s="48">
        <f t="shared" si="6"/>
        <v>-235</v>
      </c>
      <c r="E94" s="53">
        <f t="shared" si="9"/>
        <v>0</v>
      </c>
      <c r="F94" s="41">
        <f t="shared" si="9"/>
        <v>-4</v>
      </c>
      <c r="G94" s="41">
        <f t="shared" si="9"/>
        <v>-10</v>
      </c>
      <c r="H94" s="41">
        <f t="shared" si="9"/>
        <v>0</v>
      </c>
      <c r="I94" s="41">
        <f t="shared" si="9"/>
        <v>0</v>
      </c>
      <c r="J94" s="41">
        <f t="shared" si="9"/>
        <v>0</v>
      </c>
      <c r="K94" s="41">
        <f t="shared" si="9"/>
        <v>0</v>
      </c>
      <c r="L94" s="41">
        <f t="shared" si="9"/>
        <v>0</v>
      </c>
      <c r="M94" s="41">
        <f t="shared" si="9"/>
        <v>0</v>
      </c>
      <c r="N94" s="41">
        <f t="shared" si="9"/>
        <v>0</v>
      </c>
      <c r="O94" s="41">
        <f t="shared" si="9"/>
        <v>0</v>
      </c>
      <c r="P94" s="41">
        <f t="shared" si="9"/>
        <v>0</v>
      </c>
      <c r="Q94" s="41">
        <f t="shared" si="9"/>
        <v>-19</v>
      </c>
      <c r="R94" s="41">
        <f t="shared" si="9"/>
        <v>-41</v>
      </c>
      <c r="S94" s="41">
        <f t="shared" si="9"/>
        <v>0</v>
      </c>
      <c r="T94" s="41">
        <f t="shared" si="9"/>
        <v>-36</v>
      </c>
      <c r="U94" s="41">
        <f t="shared" si="9"/>
        <v>-33</v>
      </c>
      <c r="V94" s="41">
        <f t="shared" si="9"/>
        <v>-33</v>
      </c>
      <c r="W94" s="41">
        <f t="shared" si="9"/>
        <v>-20</v>
      </c>
      <c r="X94" s="41">
        <f t="shared" si="9"/>
        <v>-20</v>
      </c>
      <c r="Y94" s="41">
        <f t="shared" si="9"/>
        <v>-19</v>
      </c>
      <c r="Z94" s="41">
        <f t="shared" si="9"/>
        <v>0</v>
      </c>
      <c r="AA94" s="41">
        <f t="shared" si="9"/>
        <v>0</v>
      </c>
      <c r="AB94" s="42">
        <f t="shared" si="9"/>
        <v>0</v>
      </c>
    </row>
    <row r="95" spans="2:28" ht="17.25" thickTop="1" thickBot="1" x14ac:dyDescent="0.3">
      <c r="B95" s="43" t="str">
        <f t="shared" si="4"/>
        <v>22.05.2021</v>
      </c>
      <c r="C95" s="47">
        <f t="shared" si="5"/>
        <v>0</v>
      </c>
      <c r="D95" s="48">
        <f t="shared" si="6"/>
        <v>-199</v>
      </c>
      <c r="E95" s="53">
        <f t="shared" si="9"/>
        <v>0</v>
      </c>
      <c r="F95" s="41">
        <f t="shared" si="9"/>
        <v>0</v>
      </c>
      <c r="G95" s="41">
        <f t="shared" si="9"/>
        <v>0</v>
      </c>
      <c r="H95" s="41">
        <f t="shared" si="9"/>
        <v>0</v>
      </c>
      <c r="I95" s="41">
        <f t="shared" si="9"/>
        <v>0</v>
      </c>
      <c r="J95" s="41">
        <f t="shared" si="9"/>
        <v>0</v>
      </c>
      <c r="K95" s="41">
        <f t="shared" si="9"/>
        <v>0</v>
      </c>
      <c r="L95" s="41">
        <f t="shared" si="9"/>
        <v>0</v>
      </c>
      <c r="M95" s="41">
        <f t="shared" si="9"/>
        <v>0</v>
      </c>
      <c r="N95" s="41">
        <f t="shared" si="9"/>
        <v>0</v>
      </c>
      <c r="O95" s="41">
        <f t="shared" si="9"/>
        <v>0</v>
      </c>
      <c r="P95" s="41">
        <f t="shared" si="9"/>
        <v>0</v>
      </c>
      <c r="Q95" s="41">
        <f t="shared" si="9"/>
        <v>-5</v>
      </c>
      <c r="R95" s="41">
        <f t="shared" si="9"/>
        <v>-20</v>
      </c>
      <c r="S95" s="41">
        <f t="shared" si="9"/>
        <v>-15</v>
      </c>
      <c r="T95" s="41">
        <f t="shared" si="9"/>
        <v>-23</v>
      </c>
      <c r="U95" s="41">
        <f t="shared" si="9"/>
        <v>0</v>
      </c>
      <c r="V95" s="41">
        <f t="shared" si="9"/>
        <v>-30</v>
      </c>
      <c r="W95" s="41">
        <f t="shared" si="9"/>
        <v>-44</v>
      </c>
      <c r="X95" s="41">
        <f t="shared" si="9"/>
        <v>-40</v>
      </c>
      <c r="Y95" s="41">
        <f t="shared" si="9"/>
        <v>-22</v>
      </c>
      <c r="Z95" s="41">
        <f t="shared" si="9"/>
        <v>0</v>
      </c>
      <c r="AA95" s="41">
        <f t="shared" si="9"/>
        <v>0</v>
      </c>
      <c r="AB95" s="42">
        <f t="shared" si="9"/>
        <v>0</v>
      </c>
    </row>
    <row r="96" spans="2:28" ht="17.25" thickTop="1" thickBot="1" x14ac:dyDescent="0.3">
      <c r="B96" s="43" t="str">
        <f t="shared" si="4"/>
        <v>23.05.2021</v>
      </c>
      <c r="C96" s="47">
        <f t="shared" si="5"/>
        <v>55</v>
      </c>
      <c r="D96" s="48">
        <f t="shared" si="6"/>
        <v>-159</v>
      </c>
      <c r="E96" s="53">
        <f t="shared" si="9"/>
        <v>-17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0</v>
      </c>
      <c r="L96" s="41">
        <f t="shared" si="9"/>
        <v>0</v>
      </c>
      <c r="M96" s="41">
        <f t="shared" si="9"/>
        <v>-25</v>
      </c>
      <c r="N96" s="41">
        <f t="shared" si="9"/>
        <v>35</v>
      </c>
      <c r="O96" s="41">
        <f t="shared" si="9"/>
        <v>0</v>
      </c>
      <c r="P96" s="41">
        <f t="shared" si="9"/>
        <v>20</v>
      </c>
      <c r="Q96" s="41">
        <f t="shared" si="9"/>
        <v>0</v>
      </c>
      <c r="R96" s="41">
        <f t="shared" si="9"/>
        <v>0</v>
      </c>
      <c r="S96" s="41">
        <f t="shared" si="9"/>
        <v>0</v>
      </c>
      <c r="T96" s="41">
        <f t="shared" ref="T96:AB96" si="10">T26+T61</f>
        <v>0</v>
      </c>
      <c r="U96" s="41">
        <f t="shared" si="10"/>
        <v>0</v>
      </c>
      <c r="V96" s="41">
        <f t="shared" si="10"/>
        <v>0</v>
      </c>
      <c r="W96" s="41">
        <f t="shared" si="10"/>
        <v>0</v>
      </c>
      <c r="X96" s="41">
        <f t="shared" si="10"/>
        <v>-30</v>
      </c>
      <c r="Y96" s="41">
        <f t="shared" si="10"/>
        <v>-45</v>
      </c>
      <c r="Z96" s="41">
        <f t="shared" si="10"/>
        <v>-30</v>
      </c>
      <c r="AA96" s="41">
        <f t="shared" si="10"/>
        <v>-12</v>
      </c>
      <c r="AB96" s="42">
        <f t="shared" si="10"/>
        <v>0</v>
      </c>
    </row>
    <row r="97" spans="2:28" ht="17.25" thickTop="1" thickBot="1" x14ac:dyDescent="0.3">
      <c r="B97" s="43" t="str">
        <f t="shared" si="4"/>
        <v>24.05.2021</v>
      </c>
      <c r="C97" s="47">
        <f t="shared" si="5"/>
        <v>0</v>
      </c>
      <c r="D97" s="48">
        <f t="shared" si="6"/>
        <v>-253</v>
      </c>
      <c r="E97" s="53">
        <f t="shared" ref="E97:AB104" si="11">E27+E62</f>
        <v>-8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0</v>
      </c>
      <c r="L97" s="41">
        <f t="shared" si="11"/>
        <v>0</v>
      </c>
      <c r="M97" s="41">
        <f t="shared" si="11"/>
        <v>-21</v>
      </c>
      <c r="N97" s="41">
        <f t="shared" si="11"/>
        <v>-35</v>
      </c>
      <c r="O97" s="41">
        <f t="shared" si="11"/>
        <v>-30</v>
      </c>
      <c r="P97" s="41">
        <f t="shared" si="11"/>
        <v>-15</v>
      </c>
      <c r="Q97" s="41">
        <f t="shared" si="11"/>
        <v>-30</v>
      </c>
      <c r="R97" s="41">
        <f t="shared" si="11"/>
        <v>-8</v>
      </c>
      <c r="S97" s="41">
        <f t="shared" si="11"/>
        <v>0</v>
      </c>
      <c r="T97" s="41">
        <f t="shared" si="11"/>
        <v>-29</v>
      </c>
      <c r="U97" s="41">
        <f t="shared" si="11"/>
        <v>0</v>
      </c>
      <c r="V97" s="41">
        <f t="shared" si="11"/>
        <v>0</v>
      </c>
      <c r="W97" s="41">
        <f t="shared" si="11"/>
        <v>-4</v>
      </c>
      <c r="X97" s="41">
        <f t="shared" si="11"/>
        <v>-36</v>
      </c>
      <c r="Y97" s="41">
        <f t="shared" si="11"/>
        <v>-37</v>
      </c>
      <c r="Z97" s="41">
        <f t="shared" si="11"/>
        <v>0</v>
      </c>
      <c r="AA97" s="41">
        <f t="shared" si="11"/>
        <v>0</v>
      </c>
      <c r="AB97" s="42">
        <f t="shared" si="11"/>
        <v>0</v>
      </c>
    </row>
    <row r="98" spans="2:28" ht="17.25" thickTop="1" thickBot="1" x14ac:dyDescent="0.3">
      <c r="B98" s="43" t="str">
        <f t="shared" si="4"/>
        <v>25.05.2021</v>
      </c>
      <c r="C98" s="47">
        <f t="shared" si="5"/>
        <v>192</v>
      </c>
      <c r="D98" s="48">
        <f t="shared" si="6"/>
        <v>-45</v>
      </c>
      <c r="E98" s="53">
        <f t="shared" si="11"/>
        <v>-4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0</v>
      </c>
      <c r="L98" s="41">
        <f t="shared" si="11"/>
        <v>0</v>
      </c>
      <c r="M98" s="41">
        <f t="shared" si="11"/>
        <v>40</v>
      </c>
      <c r="N98" s="41">
        <f t="shared" si="11"/>
        <v>25</v>
      </c>
      <c r="O98" s="41">
        <f t="shared" si="11"/>
        <v>0</v>
      </c>
      <c r="P98" s="41">
        <f t="shared" si="11"/>
        <v>0</v>
      </c>
      <c r="Q98" s="41">
        <f t="shared" si="11"/>
        <v>-16</v>
      </c>
      <c r="R98" s="41">
        <f t="shared" si="11"/>
        <v>-25</v>
      </c>
      <c r="S98" s="41">
        <f t="shared" si="11"/>
        <v>27</v>
      </c>
      <c r="T98" s="41">
        <f t="shared" si="11"/>
        <v>63</v>
      </c>
      <c r="U98" s="41">
        <f t="shared" si="11"/>
        <v>0</v>
      </c>
      <c r="V98" s="41">
        <f t="shared" si="11"/>
        <v>0</v>
      </c>
      <c r="W98" s="41">
        <f t="shared" si="11"/>
        <v>0</v>
      </c>
      <c r="X98" s="41">
        <f t="shared" si="11"/>
        <v>0</v>
      </c>
      <c r="Y98" s="41">
        <f t="shared" si="11"/>
        <v>0</v>
      </c>
      <c r="Z98" s="41">
        <f t="shared" si="11"/>
        <v>0</v>
      </c>
      <c r="AA98" s="41">
        <f t="shared" si="11"/>
        <v>15</v>
      </c>
      <c r="AB98" s="42">
        <f t="shared" si="11"/>
        <v>22</v>
      </c>
    </row>
    <row r="99" spans="2:28" ht="17.25" thickTop="1" thickBot="1" x14ac:dyDescent="0.3">
      <c r="B99" s="43" t="str">
        <f t="shared" si="4"/>
        <v>26.05.2021</v>
      </c>
      <c r="C99" s="47">
        <f t="shared" si="5"/>
        <v>362</v>
      </c>
      <c r="D99" s="48">
        <f t="shared" si="6"/>
        <v>0</v>
      </c>
      <c r="E99" s="53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0</v>
      </c>
      <c r="M99" s="41">
        <f t="shared" si="11"/>
        <v>0</v>
      </c>
      <c r="N99" s="41">
        <f t="shared" si="11"/>
        <v>0</v>
      </c>
      <c r="O99" s="41">
        <f t="shared" si="11"/>
        <v>0</v>
      </c>
      <c r="P99" s="41">
        <f t="shared" si="11"/>
        <v>0</v>
      </c>
      <c r="Q99" s="41">
        <f t="shared" si="11"/>
        <v>12</v>
      </c>
      <c r="R99" s="41">
        <f t="shared" si="11"/>
        <v>30</v>
      </c>
      <c r="S99" s="41">
        <f t="shared" si="11"/>
        <v>40</v>
      </c>
      <c r="T99" s="41">
        <f t="shared" si="11"/>
        <v>7</v>
      </c>
      <c r="U99" s="41">
        <f t="shared" si="11"/>
        <v>13</v>
      </c>
      <c r="V99" s="41">
        <f t="shared" si="11"/>
        <v>50</v>
      </c>
      <c r="W99" s="41">
        <f t="shared" si="11"/>
        <v>91</v>
      </c>
      <c r="X99" s="41">
        <f t="shared" si="11"/>
        <v>40</v>
      </c>
      <c r="Y99" s="41">
        <f t="shared" si="11"/>
        <v>0</v>
      </c>
      <c r="Z99" s="41">
        <f t="shared" si="11"/>
        <v>26</v>
      </c>
      <c r="AA99" s="41">
        <f t="shared" si="11"/>
        <v>15</v>
      </c>
      <c r="AB99" s="42">
        <f t="shared" si="11"/>
        <v>38</v>
      </c>
    </row>
    <row r="100" spans="2:28" ht="17.25" thickTop="1" thickBot="1" x14ac:dyDescent="0.3">
      <c r="B100" s="43" t="str">
        <f t="shared" si="4"/>
        <v>27.05.2021</v>
      </c>
      <c r="C100" s="47">
        <f t="shared" si="5"/>
        <v>100</v>
      </c>
      <c r="D100" s="48">
        <f t="shared" si="6"/>
        <v>-28</v>
      </c>
      <c r="E100" s="53">
        <f t="shared" si="11"/>
        <v>14</v>
      </c>
      <c r="F100" s="41">
        <f t="shared" si="11"/>
        <v>20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0</v>
      </c>
      <c r="K100" s="41">
        <f t="shared" si="11"/>
        <v>0</v>
      </c>
      <c r="L100" s="41">
        <f t="shared" si="11"/>
        <v>0</v>
      </c>
      <c r="M100" s="41">
        <f t="shared" si="11"/>
        <v>0</v>
      </c>
      <c r="N100" s="41">
        <f t="shared" si="11"/>
        <v>0</v>
      </c>
      <c r="O100" s="41">
        <f t="shared" si="11"/>
        <v>15</v>
      </c>
      <c r="P100" s="41">
        <f t="shared" si="11"/>
        <v>9</v>
      </c>
      <c r="Q100" s="41">
        <f t="shared" si="11"/>
        <v>0</v>
      </c>
      <c r="R100" s="41">
        <f t="shared" si="11"/>
        <v>0</v>
      </c>
      <c r="S100" s="41">
        <f t="shared" si="11"/>
        <v>12</v>
      </c>
      <c r="T100" s="41">
        <f t="shared" si="11"/>
        <v>30</v>
      </c>
      <c r="U100" s="41">
        <f t="shared" si="11"/>
        <v>0</v>
      </c>
      <c r="V100" s="41">
        <f t="shared" si="11"/>
        <v>0</v>
      </c>
      <c r="W100" s="41">
        <f t="shared" si="11"/>
        <v>0</v>
      </c>
      <c r="X100" s="41">
        <f t="shared" si="11"/>
        <v>-6</v>
      </c>
      <c r="Y100" s="41">
        <f t="shared" si="11"/>
        <v>-22</v>
      </c>
      <c r="Z100" s="41">
        <f t="shared" si="11"/>
        <v>0</v>
      </c>
      <c r="AA100" s="41">
        <f t="shared" si="11"/>
        <v>0</v>
      </c>
      <c r="AB100" s="42">
        <f t="shared" si="11"/>
        <v>0</v>
      </c>
    </row>
    <row r="101" spans="2:28" ht="17.25" thickTop="1" thickBot="1" x14ac:dyDescent="0.3">
      <c r="B101" s="43" t="str">
        <f t="shared" si="4"/>
        <v>28.05.2021</v>
      </c>
      <c r="C101" s="47">
        <f t="shared" si="5"/>
        <v>0</v>
      </c>
      <c r="D101" s="48">
        <f t="shared" si="6"/>
        <v>-206</v>
      </c>
      <c r="E101" s="53">
        <f t="shared" si="11"/>
        <v>0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0</v>
      </c>
      <c r="M101" s="41">
        <f t="shared" si="11"/>
        <v>0</v>
      </c>
      <c r="N101" s="41">
        <f t="shared" si="11"/>
        <v>0</v>
      </c>
      <c r="O101" s="41">
        <f t="shared" si="11"/>
        <v>0</v>
      </c>
      <c r="P101" s="41">
        <f t="shared" si="11"/>
        <v>-15</v>
      </c>
      <c r="Q101" s="41">
        <f t="shared" si="11"/>
        <v>-16</v>
      </c>
      <c r="R101" s="41">
        <f t="shared" si="11"/>
        <v>-22</v>
      </c>
      <c r="S101" s="41">
        <f t="shared" si="11"/>
        <v>-24</v>
      </c>
      <c r="T101" s="41">
        <f t="shared" si="11"/>
        <v>-15</v>
      </c>
      <c r="U101" s="41">
        <f t="shared" si="11"/>
        <v>-25</v>
      </c>
      <c r="V101" s="41">
        <f t="shared" si="11"/>
        <v>-15</v>
      </c>
      <c r="W101" s="41">
        <f t="shared" si="11"/>
        <v>-15</v>
      </c>
      <c r="X101" s="41">
        <f t="shared" si="11"/>
        <v>-25</v>
      </c>
      <c r="Y101" s="41">
        <f t="shared" si="11"/>
        <v>0</v>
      </c>
      <c r="Z101" s="41">
        <f t="shared" si="11"/>
        <v>0</v>
      </c>
      <c r="AA101" s="41">
        <f t="shared" si="11"/>
        <v>-9</v>
      </c>
      <c r="AB101" s="42">
        <f t="shared" si="11"/>
        <v>-25</v>
      </c>
    </row>
    <row r="102" spans="2:28" ht="17.25" thickTop="1" thickBot="1" x14ac:dyDescent="0.3">
      <c r="B102" s="43" t="str">
        <f>B67</f>
        <v>29.05.2021</v>
      </c>
      <c r="C102" s="47">
        <f t="shared" si="5"/>
        <v>0</v>
      </c>
      <c r="D102" s="48">
        <f t="shared" si="6"/>
        <v>-176</v>
      </c>
      <c r="E102" s="53">
        <f t="shared" si="11"/>
        <v>-7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0</v>
      </c>
      <c r="N102" s="41">
        <f t="shared" si="11"/>
        <v>0</v>
      </c>
      <c r="O102" s="41">
        <f t="shared" si="11"/>
        <v>0</v>
      </c>
      <c r="P102" s="41">
        <f t="shared" si="11"/>
        <v>-20</v>
      </c>
      <c r="Q102" s="41">
        <f t="shared" si="11"/>
        <v>-20</v>
      </c>
      <c r="R102" s="41">
        <f t="shared" si="11"/>
        <v>-13</v>
      </c>
      <c r="S102" s="41">
        <f t="shared" si="11"/>
        <v>0</v>
      </c>
      <c r="T102" s="41">
        <f t="shared" si="11"/>
        <v>-11</v>
      </c>
      <c r="U102" s="41">
        <f t="shared" si="11"/>
        <v>0</v>
      </c>
      <c r="V102" s="41">
        <f t="shared" si="11"/>
        <v>0</v>
      </c>
      <c r="W102" s="41">
        <f t="shared" si="11"/>
        <v>0</v>
      </c>
      <c r="X102" s="41">
        <f t="shared" si="11"/>
        <v>0</v>
      </c>
      <c r="Y102" s="41">
        <f t="shared" si="11"/>
        <v>-31</v>
      </c>
      <c r="Z102" s="41">
        <f t="shared" si="11"/>
        <v>-40</v>
      </c>
      <c r="AA102" s="41">
        <f t="shared" si="11"/>
        <v>-9</v>
      </c>
      <c r="AB102" s="42">
        <f t="shared" si="11"/>
        <v>-25</v>
      </c>
    </row>
    <row r="103" spans="2:28" ht="17.25" thickTop="1" thickBot="1" x14ac:dyDescent="0.3">
      <c r="B103" s="43" t="str">
        <f t="shared" si="4"/>
        <v>30.05.2021</v>
      </c>
      <c r="C103" s="47">
        <f t="shared" si="5"/>
        <v>147</v>
      </c>
      <c r="D103" s="48">
        <f t="shared" si="6"/>
        <v>-383</v>
      </c>
      <c r="E103" s="53">
        <f t="shared" si="11"/>
        <v>-6</v>
      </c>
      <c r="F103" s="41">
        <f t="shared" si="11"/>
        <v>-7</v>
      </c>
      <c r="G103" s="41">
        <f t="shared" si="11"/>
        <v>-10</v>
      </c>
      <c r="H103" s="41">
        <f t="shared" si="11"/>
        <v>-10</v>
      </c>
      <c r="I103" s="41">
        <f t="shared" si="11"/>
        <v>-10</v>
      </c>
      <c r="J103" s="41">
        <f t="shared" si="11"/>
        <v>-10</v>
      </c>
      <c r="K103" s="41">
        <f t="shared" si="11"/>
        <v>-10</v>
      </c>
      <c r="L103" s="41">
        <f t="shared" si="11"/>
        <v>-10</v>
      </c>
      <c r="M103" s="41">
        <f t="shared" si="11"/>
        <v>-34</v>
      </c>
      <c r="N103" s="41">
        <f t="shared" si="11"/>
        <v>-40</v>
      </c>
      <c r="O103" s="41">
        <f t="shared" si="11"/>
        <v>-40</v>
      </c>
      <c r="P103" s="41">
        <f t="shared" si="11"/>
        <v>-40</v>
      </c>
      <c r="Q103" s="41">
        <f t="shared" si="11"/>
        <v>-4</v>
      </c>
      <c r="R103" s="41">
        <f t="shared" si="11"/>
        <v>33</v>
      </c>
      <c r="S103" s="41">
        <f t="shared" si="11"/>
        <v>40</v>
      </c>
      <c r="T103" s="41">
        <f t="shared" si="11"/>
        <v>20</v>
      </c>
      <c r="U103" s="41">
        <f t="shared" si="11"/>
        <v>20</v>
      </c>
      <c r="V103" s="41">
        <f t="shared" si="11"/>
        <v>34</v>
      </c>
      <c r="W103" s="41">
        <f t="shared" si="11"/>
        <v>0</v>
      </c>
      <c r="X103" s="41">
        <f t="shared" si="11"/>
        <v>0</v>
      </c>
      <c r="Y103" s="41">
        <f t="shared" si="11"/>
        <v>-22</v>
      </c>
      <c r="Z103" s="41">
        <f t="shared" si="11"/>
        <v>-40</v>
      </c>
      <c r="AA103" s="41">
        <f t="shared" si="11"/>
        <v>-40</v>
      </c>
      <c r="AB103" s="42">
        <f t="shared" si="11"/>
        <v>-50</v>
      </c>
    </row>
    <row r="104" spans="2:28" ht="16.5" thickTop="1" x14ac:dyDescent="0.25">
      <c r="B104" s="44" t="str">
        <f t="shared" si="4"/>
        <v>31.05.2021</v>
      </c>
      <c r="C104" s="61">
        <f t="shared" si="5"/>
        <v>60</v>
      </c>
      <c r="D104" s="62">
        <f t="shared" si="6"/>
        <v>-84</v>
      </c>
      <c r="E104" s="57">
        <f t="shared" si="11"/>
        <v>-25</v>
      </c>
      <c r="F104" s="58">
        <f t="shared" si="11"/>
        <v>-10</v>
      </c>
      <c r="G104" s="58">
        <f t="shared" si="11"/>
        <v>-10</v>
      </c>
      <c r="H104" s="58">
        <f t="shared" si="11"/>
        <v>-10</v>
      </c>
      <c r="I104" s="58">
        <f t="shared" si="11"/>
        <v>-10</v>
      </c>
      <c r="J104" s="58">
        <f t="shared" si="11"/>
        <v>-10</v>
      </c>
      <c r="K104" s="58">
        <f t="shared" si="11"/>
        <v>-9</v>
      </c>
      <c r="L104" s="58">
        <f t="shared" si="11"/>
        <v>20</v>
      </c>
      <c r="M104" s="58">
        <f t="shared" si="11"/>
        <v>20</v>
      </c>
      <c r="N104" s="58">
        <f t="shared" si="11"/>
        <v>20</v>
      </c>
      <c r="O104" s="58">
        <f t="shared" si="11"/>
        <v>0</v>
      </c>
      <c r="P104" s="58">
        <f t="shared" si="11"/>
        <v>0</v>
      </c>
      <c r="Q104" s="58">
        <f t="shared" si="11"/>
        <v>0</v>
      </c>
      <c r="R104" s="58">
        <f t="shared" si="11"/>
        <v>0</v>
      </c>
      <c r="S104" s="58">
        <f t="shared" si="11"/>
        <v>0</v>
      </c>
      <c r="T104" s="58">
        <f t="shared" si="11"/>
        <v>0</v>
      </c>
      <c r="U104" s="58">
        <f t="shared" si="11"/>
        <v>0</v>
      </c>
      <c r="V104" s="58">
        <f t="shared" si="11"/>
        <v>0</v>
      </c>
      <c r="W104" s="58">
        <f t="shared" si="11"/>
        <v>0</v>
      </c>
      <c r="X104" s="58">
        <f t="shared" si="11"/>
        <v>0</v>
      </c>
      <c r="Y104" s="58">
        <f t="shared" si="11"/>
        <v>0</v>
      </c>
      <c r="Z104" s="58">
        <f t="shared" si="11"/>
        <v>0</v>
      </c>
      <c r="AA104" s="58">
        <f t="shared" si="11"/>
        <v>0</v>
      </c>
      <c r="AB104" s="59">
        <f t="shared" si="11"/>
        <v>0</v>
      </c>
    </row>
    <row r="105" spans="2:28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O35" sqref="O35"/>
    </sheetView>
  </sheetViews>
  <sheetFormatPr defaultRowHeight="15" x14ac:dyDescent="0.25"/>
  <cols>
    <col min="1" max="1" width="9.140625" style="1"/>
    <col min="2" max="2" width="14.28515625" style="1" customWidth="1"/>
    <col min="3" max="3" width="8.140625" style="1" customWidth="1"/>
    <col min="4" max="4" width="14" style="1" customWidth="1"/>
    <col min="5" max="16384" width="9.140625" style="1"/>
  </cols>
  <sheetData>
    <row r="2" spans="2:28" ht="19.5" thickBot="1" x14ac:dyDescent="0.3">
      <c r="B2" s="79" t="s">
        <v>36</v>
      </c>
      <c r="C2" s="81" t="s">
        <v>37</v>
      </c>
      <c r="D2" s="82"/>
      <c r="E2" s="85" t="s">
        <v>38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01.05.2021</v>
      </c>
      <c r="C4" s="75">
        <f>SUM(E4:AB4)</f>
        <v>-17.537000000000003</v>
      </c>
      <c r="D4" s="76"/>
      <c r="E4" s="49">
        <v>36.798000000000002</v>
      </c>
      <c r="F4" s="50">
        <v>5.024</v>
      </c>
      <c r="G4" s="50">
        <v>0.95599999999999996</v>
      </c>
      <c r="H4" s="50">
        <v>5.6559999999999997</v>
      </c>
      <c r="I4" s="50">
        <v>1.0349999999999999</v>
      </c>
      <c r="J4" s="50">
        <v>-10.505000000000001</v>
      </c>
      <c r="K4" s="50">
        <v>-2.77</v>
      </c>
      <c r="L4" s="50">
        <v>-22.494</v>
      </c>
      <c r="M4" s="50">
        <v>-5.99</v>
      </c>
      <c r="N4" s="50">
        <v>-15.84</v>
      </c>
      <c r="O4" s="50">
        <v>-7.3579999999999997</v>
      </c>
      <c r="P4" s="50">
        <v>8.8789999999999996</v>
      </c>
      <c r="Q4" s="50">
        <v>-1.165</v>
      </c>
      <c r="R4" s="51">
        <v>-18.866</v>
      </c>
      <c r="S4" s="52">
        <v>-19.192</v>
      </c>
      <c r="T4" s="41">
        <v>6.1639999999999997</v>
      </c>
      <c r="U4" s="41">
        <v>10.961</v>
      </c>
      <c r="V4" s="41">
        <v>-3.8929999999999998</v>
      </c>
      <c r="W4" s="41">
        <v>-10.802</v>
      </c>
      <c r="X4" s="41">
        <v>-2.6219999999999999</v>
      </c>
      <c r="Y4" s="41">
        <v>-9.5060000000000002</v>
      </c>
      <c r="Z4" s="41">
        <v>6.6639999999999997</v>
      </c>
      <c r="AA4" s="41">
        <v>6.383</v>
      </c>
      <c r="AB4" s="42">
        <v>24.946000000000002</v>
      </c>
    </row>
    <row r="5" spans="2:28" ht="17.25" thickTop="1" thickBot="1" x14ac:dyDescent="0.3">
      <c r="B5" s="43" t="str">
        <f>'Angazirana aFRR energija'!B5</f>
        <v>02.05.2021</v>
      </c>
      <c r="C5" s="75">
        <f t="shared" ref="C5:C34" si="0">SUM(E5:AB5)</f>
        <v>242.054</v>
      </c>
      <c r="D5" s="76"/>
      <c r="E5" s="53">
        <v>9.2330000000000005</v>
      </c>
      <c r="F5" s="41">
        <v>-0.14199999999999999</v>
      </c>
      <c r="G5" s="41">
        <v>8.5449999999999999</v>
      </c>
      <c r="H5" s="41">
        <v>4.6189999999999998</v>
      </c>
      <c r="I5" s="41">
        <v>13.699</v>
      </c>
      <c r="J5" s="41">
        <v>36.07</v>
      </c>
      <c r="K5" s="41">
        <v>36.588000000000001</v>
      </c>
      <c r="L5" s="41">
        <v>8.6129999999999995</v>
      </c>
      <c r="M5" s="41">
        <v>-8.5220000000000002</v>
      </c>
      <c r="N5" s="41">
        <v>-4.7300000000000004</v>
      </c>
      <c r="O5" s="41">
        <v>-2.431</v>
      </c>
      <c r="P5" s="41">
        <v>-3.008</v>
      </c>
      <c r="Q5" s="41">
        <v>-5.2460000000000004</v>
      </c>
      <c r="R5" s="41">
        <v>-3.2829999999999999</v>
      </c>
      <c r="S5" s="41">
        <v>-3.0539999999999998</v>
      </c>
      <c r="T5" s="41">
        <v>18.841000000000001</v>
      </c>
      <c r="U5" s="41">
        <v>8.5429999999999993</v>
      </c>
      <c r="V5" s="41">
        <v>-1.4139999999999999</v>
      </c>
      <c r="W5" s="41">
        <v>-5.41</v>
      </c>
      <c r="X5" s="41">
        <v>18.199000000000002</v>
      </c>
      <c r="Y5" s="41">
        <v>39.808</v>
      </c>
      <c r="Z5" s="41">
        <v>45.476999999999997</v>
      </c>
      <c r="AA5" s="41">
        <v>18.077999999999999</v>
      </c>
      <c r="AB5" s="42">
        <v>12.981</v>
      </c>
    </row>
    <row r="6" spans="2:28" ht="17.25" thickTop="1" thickBot="1" x14ac:dyDescent="0.3">
      <c r="B6" s="43" t="str">
        <f>'Angazirana aFRR energija'!B6</f>
        <v>03.05.2021</v>
      </c>
      <c r="C6" s="75">
        <f t="shared" si="0"/>
        <v>541.35500000000002</v>
      </c>
      <c r="D6" s="76"/>
      <c r="E6" s="53">
        <v>32.247999999999998</v>
      </c>
      <c r="F6" s="41">
        <v>49.677999999999997</v>
      </c>
      <c r="G6" s="41">
        <v>52.731000000000002</v>
      </c>
      <c r="H6" s="41">
        <v>60.460999999999999</v>
      </c>
      <c r="I6" s="41">
        <v>61.110999999999997</v>
      </c>
      <c r="J6" s="41">
        <v>58.177999999999997</v>
      </c>
      <c r="K6" s="41">
        <v>57.363999999999997</v>
      </c>
      <c r="L6" s="41">
        <v>54.073999999999998</v>
      </c>
      <c r="M6" s="41">
        <v>28.54</v>
      </c>
      <c r="N6" s="41">
        <v>38.042000000000002</v>
      </c>
      <c r="O6" s="41">
        <v>12.135</v>
      </c>
      <c r="P6" s="41">
        <v>1.9930000000000001</v>
      </c>
      <c r="Q6" s="41">
        <v>-2.9129999999999998</v>
      </c>
      <c r="R6" s="41">
        <v>-4.3090000000000002</v>
      </c>
      <c r="S6" s="41">
        <v>-1.046</v>
      </c>
      <c r="T6" s="41">
        <v>12.624000000000001</v>
      </c>
      <c r="U6" s="41">
        <v>-1.871</v>
      </c>
      <c r="V6" s="41">
        <v>-4.8440000000000003</v>
      </c>
      <c r="W6" s="41">
        <v>-10.93</v>
      </c>
      <c r="X6" s="41">
        <v>1.296</v>
      </c>
      <c r="Y6" s="41">
        <v>-1.196</v>
      </c>
      <c r="Z6" s="41">
        <v>0.59099999999999997</v>
      </c>
      <c r="AA6" s="41">
        <v>15.077</v>
      </c>
      <c r="AB6" s="42">
        <v>32.320999999999998</v>
      </c>
    </row>
    <row r="7" spans="2:28" ht="17.25" thickTop="1" thickBot="1" x14ac:dyDescent="0.3">
      <c r="B7" s="43" t="str">
        <f>'Angazirana aFRR energija'!B7</f>
        <v>04.05.2021</v>
      </c>
      <c r="C7" s="75">
        <f t="shared" si="0"/>
        <v>293.58200000000005</v>
      </c>
      <c r="D7" s="76"/>
      <c r="E7" s="53">
        <v>12.08</v>
      </c>
      <c r="F7" s="41">
        <v>38.274000000000001</v>
      </c>
      <c r="G7" s="41">
        <v>56.783000000000001</v>
      </c>
      <c r="H7" s="41">
        <v>36.868000000000002</v>
      </c>
      <c r="I7" s="41">
        <v>45.485999999999997</v>
      </c>
      <c r="J7" s="41">
        <v>45.627000000000002</v>
      </c>
      <c r="K7" s="41">
        <v>21.038</v>
      </c>
      <c r="L7" s="41">
        <v>8.4580000000000002</v>
      </c>
      <c r="M7" s="41">
        <v>2.6850000000000001</v>
      </c>
      <c r="N7" s="41">
        <v>-1.659</v>
      </c>
      <c r="O7" s="41">
        <v>-1.1850000000000001</v>
      </c>
      <c r="P7" s="41">
        <v>-3.15</v>
      </c>
      <c r="Q7" s="41">
        <v>-1.91</v>
      </c>
      <c r="R7" s="41">
        <v>-3.0539999999999998</v>
      </c>
      <c r="S7" s="41">
        <v>-3.8290000000000002</v>
      </c>
      <c r="T7" s="41">
        <v>6.218</v>
      </c>
      <c r="U7" s="41">
        <v>-2.3050000000000002</v>
      </c>
      <c r="V7" s="41">
        <v>-2.7770000000000001</v>
      </c>
      <c r="W7" s="41">
        <v>-3.5110000000000001</v>
      </c>
      <c r="X7" s="41">
        <v>-5.2999999999999999E-2</v>
      </c>
      <c r="Y7" s="41">
        <v>-3.7890000000000001</v>
      </c>
      <c r="Z7" s="41">
        <v>12.173</v>
      </c>
      <c r="AA7" s="41">
        <v>10.137</v>
      </c>
      <c r="AB7" s="42">
        <v>24.977</v>
      </c>
    </row>
    <row r="8" spans="2:28" ht="17.25" thickTop="1" thickBot="1" x14ac:dyDescent="0.3">
      <c r="B8" s="43" t="str">
        <f>'Angazirana aFRR energija'!B8</f>
        <v>05.05.2021</v>
      </c>
      <c r="C8" s="75">
        <f t="shared" si="0"/>
        <v>-47.183000000000014</v>
      </c>
      <c r="D8" s="76"/>
      <c r="E8" s="53">
        <v>17.53</v>
      </c>
      <c r="F8" s="41">
        <v>0.97699999999999998</v>
      </c>
      <c r="G8" s="41">
        <v>0.53600000000000003</v>
      </c>
      <c r="H8" s="41">
        <v>8.2129999999999992</v>
      </c>
      <c r="I8" s="41">
        <v>11.52</v>
      </c>
      <c r="J8" s="41">
        <v>15.028</v>
      </c>
      <c r="K8" s="41">
        <v>-3.5110000000000001</v>
      </c>
      <c r="L8" s="41">
        <v>-7.3159999999999998</v>
      </c>
      <c r="M8" s="41">
        <v>-8.3689999999999998</v>
      </c>
      <c r="N8" s="41">
        <v>5.827</v>
      </c>
      <c r="O8" s="41">
        <v>-5.3090000000000002</v>
      </c>
      <c r="P8" s="41">
        <v>-9.68</v>
      </c>
      <c r="Q8" s="41">
        <v>-9.0449999999999999</v>
      </c>
      <c r="R8" s="41">
        <v>-7.2859999999999996</v>
      </c>
      <c r="S8" s="41">
        <v>-0.27400000000000002</v>
      </c>
      <c r="T8" s="41">
        <v>-3.149</v>
      </c>
      <c r="U8" s="41">
        <v>-3.33</v>
      </c>
      <c r="V8" s="41">
        <v>-5.0650000000000004</v>
      </c>
      <c r="W8" s="41">
        <v>-18.88</v>
      </c>
      <c r="X8" s="41">
        <v>-4.7430000000000003</v>
      </c>
      <c r="Y8" s="41">
        <v>-16.172999999999998</v>
      </c>
      <c r="Z8" s="41">
        <v>1.6839999999999999</v>
      </c>
      <c r="AA8" s="41">
        <v>-4.665</v>
      </c>
      <c r="AB8" s="42">
        <v>-1.7030000000000001</v>
      </c>
    </row>
    <row r="9" spans="2:28" ht="17.25" thickTop="1" thickBot="1" x14ac:dyDescent="0.3">
      <c r="B9" s="43" t="str">
        <f>'Angazirana aFRR energija'!B9</f>
        <v>06.05.2021</v>
      </c>
      <c r="C9" s="75">
        <f t="shared" si="0"/>
        <v>95.26400000000001</v>
      </c>
      <c r="D9" s="76"/>
      <c r="E9" s="53">
        <v>-17.527999999999999</v>
      </c>
      <c r="F9" s="41">
        <v>-3.0830000000000002</v>
      </c>
      <c r="G9" s="41">
        <v>-0.82</v>
      </c>
      <c r="H9" s="41">
        <v>16.786999999999999</v>
      </c>
      <c r="I9" s="41">
        <v>35.258000000000003</v>
      </c>
      <c r="J9" s="41">
        <v>30.721</v>
      </c>
      <c r="K9" s="41">
        <v>3.5270000000000001</v>
      </c>
      <c r="L9" s="41">
        <v>9.8539999999999992</v>
      </c>
      <c r="M9" s="41">
        <v>-2.0150000000000001</v>
      </c>
      <c r="N9" s="41">
        <v>-2.0259999999999998</v>
      </c>
      <c r="O9" s="41">
        <v>8.2330000000000005</v>
      </c>
      <c r="P9" s="41">
        <v>3.5259999999999998</v>
      </c>
      <c r="Q9" s="41">
        <v>-7.2549999999999999</v>
      </c>
      <c r="R9" s="41">
        <v>-3.3130000000000002</v>
      </c>
      <c r="S9" s="41">
        <v>-6.1820000000000004</v>
      </c>
      <c r="T9" s="41">
        <v>6.4429999999999996</v>
      </c>
      <c r="U9" s="41">
        <v>0.78900000000000003</v>
      </c>
      <c r="V9" s="41">
        <v>-1.9259999999999999</v>
      </c>
      <c r="W9" s="41">
        <v>-1.288</v>
      </c>
      <c r="X9" s="41">
        <v>4.7320000000000002</v>
      </c>
      <c r="Y9" s="41">
        <v>-6.157</v>
      </c>
      <c r="Z9" s="41">
        <v>11.321</v>
      </c>
      <c r="AA9" s="41">
        <v>13.169</v>
      </c>
      <c r="AB9" s="42">
        <v>2.4969999999999999</v>
      </c>
    </row>
    <row r="10" spans="2:28" ht="17.25" thickTop="1" thickBot="1" x14ac:dyDescent="0.3">
      <c r="B10" s="43" t="str">
        <f>'Angazirana aFRR energija'!B10</f>
        <v>07.05.2021</v>
      </c>
      <c r="C10" s="75">
        <f t="shared" si="0"/>
        <v>-109.32300000000001</v>
      </c>
      <c r="D10" s="76"/>
      <c r="E10" s="53">
        <v>-19.361999999999998</v>
      </c>
      <c r="F10" s="41">
        <v>-5.5250000000000004</v>
      </c>
      <c r="G10" s="41">
        <v>5.4370000000000003</v>
      </c>
      <c r="H10" s="41">
        <v>-1.367</v>
      </c>
      <c r="I10" s="41">
        <v>10.129</v>
      </c>
      <c r="J10" s="41">
        <v>26.768000000000001</v>
      </c>
      <c r="K10" s="41">
        <v>9.6839999999999993</v>
      </c>
      <c r="L10" s="41">
        <v>-8.0350000000000001</v>
      </c>
      <c r="M10" s="41">
        <v>-12.015000000000001</v>
      </c>
      <c r="N10" s="41">
        <v>-12.035</v>
      </c>
      <c r="O10" s="41">
        <v>-12.715999999999999</v>
      </c>
      <c r="P10" s="41">
        <v>-9.98</v>
      </c>
      <c r="Q10" s="41">
        <v>-9.9420000000000002</v>
      </c>
      <c r="R10" s="41">
        <v>-4.665</v>
      </c>
      <c r="S10" s="41">
        <v>-14.871</v>
      </c>
      <c r="T10" s="41">
        <v>-2.8929999999999998</v>
      </c>
      <c r="U10" s="41">
        <v>-3.0649999999999999</v>
      </c>
      <c r="V10" s="41">
        <v>-7.3159999999999998</v>
      </c>
      <c r="W10" s="41">
        <v>-18.817</v>
      </c>
      <c r="X10" s="41">
        <v>4.1790000000000003</v>
      </c>
      <c r="Y10" s="41">
        <v>-10.451000000000001</v>
      </c>
      <c r="Z10" s="41">
        <v>6.4009999999999998</v>
      </c>
      <c r="AA10" s="41">
        <v>-11.872999999999999</v>
      </c>
      <c r="AB10" s="42">
        <v>-6.9930000000000003</v>
      </c>
    </row>
    <row r="11" spans="2:28" ht="17.25" thickTop="1" thickBot="1" x14ac:dyDescent="0.3">
      <c r="B11" s="43" t="str">
        <f>'Angazirana aFRR energija'!B11</f>
        <v>08.05.2021</v>
      </c>
      <c r="C11" s="75">
        <f t="shared" si="0"/>
        <v>-168.47399999999999</v>
      </c>
      <c r="D11" s="76"/>
      <c r="E11" s="53">
        <v>-3.3719999999999999</v>
      </c>
      <c r="F11" s="41">
        <v>-9.5540000000000003</v>
      </c>
      <c r="G11" s="41">
        <v>-3.177</v>
      </c>
      <c r="H11" s="41">
        <v>-5.5039999999999996</v>
      </c>
      <c r="I11" s="41">
        <v>-16.414999999999999</v>
      </c>
      <c r="J11" s="41">
        <v>12.359</v>
      </c>
      <c r="K11" s="41">
        <v>14.734</v>
      </c>
      <c r="L11" s="41">
        <v>-16.959</v>
      </c>
      <c r="M11" s="41">
        <v>-16.952999999999999</v>
      </c>
      <c r="N11" s="41">
        <v>-13.401999999999999</v>
      </c>
      <c r="O11" s="41">
        <v>-23.268000000000001</v>
      </c>
      <c r="P11" s="41">
        <v>-14.241</v>
      </c>
      <c r="Q11" s="41">
        <v>-13.005000000000001</v>
      </c>
      <c r="R11" s="41">
        <v>-12.305999999999999</v>
      </c>
      <c r="S11" s="41">
        <v>-7.758</v>
      </c>
      <c r="T11" s="41">
        <v>9.1189999999999998</v>
      </c>
      <c r="U11" s="41">
        <v>-3.8769999999999998</v>
      </c>
      <c r="V11" s="41">
        <v>-5.9820000000000002</v>
      </c>
      <c r="W11" s="41">
        <v>-19.565000000000001</v>
      </c>
      <c r="X11" s="41">
        <v>-7.0570000000000004</v>
      </c>
      <c r="Y11" s="41">
        <v>-18.558</v>
      </c>
      <c r="Z11" s="41">
        <v>17.616</v>
      </c>
      <c r="AA11" s="41">
        <v>-17.25</v>
      </c>
      <c r="AB11" s="42">
        <v>5.9009999999999998</v>
      </c>
    </row>
    <row r="12" spans="2:28" ht="17.25" thickTop="1" thickBot="1" x14ac:dyDescent="0.3">
      <c r="B12" s="43" t="str">
        <f>'Angazirana aFRR energija'!B12</f>
        <v>09.05.2021</v>
      </c>
      <c r="C12" s="75">
        <f t="shared" si="0"/>
        <v>-25.991</v>
      </c>
      <c r="D12" s="76"/>
      <c r="E12" s="53">
        <v>-12.759</v>
      </c>
      <c r="F12" s="41">
        <v>-8.6310000000000002</v>
      </c>
      <c r="G12" s="41">
        <v>-5.04</v>
      </c>
      <c r="H12" s="41">
        <v>-2.0609999999999999</v>
      </c>
      <c r="I12" s="41">
        <v>9.9049999999999994</v>
      </c>
      <c r="J12" s="41">
        <v>27.893000000000001</v>
      </c>
      <c r="K12" s="41">
        <v>7.444</v>
      </c>
      <c r="L12" s="41">
        <v>2.6739999999999999</v>
      </c>
      <c r="M12" s="41">
        <v>-24.934999999999999</v>
      </c>
      <c r="N12" s="41">
        <v>11.536</v>
      </c>
      <c r="O12" s="41">
        <v>9.109</v>
      </c>
      <c r="P12" s="41">
        <v>2.528</v>
      </c>
      <c r="Q12" s="41">
        <v>17.567</v>
      </c>
      <c r="R12" s="41">
        <v>-4.4009999999999998</v>
      </c>
      <c r="S12" s="41">
        <v>-0.86699999999999999</v>
      </c>
      <c r="T12" s="41">
        <v>-2.286</v>
      </c>
      <c r="U12" s="41">
        <v>-5.484</v>
      </c>
      <c r="V12" s="41">
        <v>-6.3120000000000003</v>
      </c>
      <c r="W12" s="41">
        <v>-16.489000000000001</v>
      </c>
      <c r="X12" s="41">
        <v>-4.6589999999999998</v>
      </c>
      <c r="Y12" s="41">
        <v>-8.8409999999999993</v>
      </c>
      <c r="Z12" s="41">
        <v>-3.29</v>
      </c>
      <c r="AA12" s="41">
        <v>-4.133</v>
      </c>
      <c r="AB12" s="42">
        <v>-4.4589999999999996</v>
      </c>
    </row>
    <row r="13" spans="2:28" ht="17.25" thickTop="1" thickBot="1" x14ac:dyDescent="0.3">
      <c r="B13" s="43" t="str">
        <f>'Angazirana aFRR energija'!B13</f>
        <v>10.05.2021</v>
      </c>
      <c r="C13" s="75">
        <f t="shared" si="0"/>
        <v>189.55499999999998</v>
      </c>
      <c r="D13" s="76"/>
      <c r="E13" s="53">
        <v>-16.152999999999999</v>
      </c>
      <c r="F13" s="41">
        <v>-25.366</v>
      </c>
      <c r="G13" s="41">
        <v>-22.957999999999998</v>
      </c>
      <c r="H13" s="41">
        <v>-22.393999999999998</v>
      </c>
      <c r="I13" s="41">
        <v>-6.1609999999999996</v>
      </c>
      <c r="J13" s="41">
        <v>5.7709999999999999</v>
      </c>
      <c r="K13" s="41">
        <v>-12.087999999999999</v>
      </c>
      <c r="L13" s="41">
        <v>-10.15</v>
      </c>
      <c r="M13" s="41">
        <v>-19.981999999999999</v>
      </c>
      <c r="N13" s="41">
        <v>-1.702</v>
      </c>
      <c r="O13" s="41">
        <v>-1.1639999999999999</v>
      </c>
      <c r="P13" s="41">
        <v>127.54300000000001</v>
      </c>
      <c r="Q13" s="41">
        <v>118.958</v>
      </c>
      <c r="R13" s="41">
        <v>116.447</v>
      </c>
      <c r="S13" s="41">
        <v>-0.66</v>
      </c>
      <c r="T13" s="41">
        <v>7.19</v>
      </c>
      <c r="U13" s="41">
        <v>-21.495000000000001</v>
      </c>
      <c r="V13" s="41">
        <v>-17.169</v>
      </c>
      <c r="W13" s="41">
        <v>-10.96</v>
      </c>
      <c r="X13" s="41">
        <v>1.3779999999999999</v>
      </c>
      <c r="Y13" s="41">
        <v>-9.4659999999999993</v>
      </c>
      <c r="Z13" s="41">
        <v>-3.08</v>
      </c>
      <c r="AA13" s="41">
        <v>7.7389999999999999</v>
      </c>
      <c r="AB13" s="42">
        <v>5.4770000000000003</v>
      </c>
    </row>
    <row r="14" spans="2:28" ht="17.25" thickTop="1" thickBot="1" x14ac:dyDescent="0.3">
      <c r="B14" s="43" t="str">
        <f>'Angazirana aFRR energija'!B14</f>
        <v>11.05.2021</v>
      </c>
      <c r="C14" s="75">
        <f t="shared" si="0"/>
        <v>133.34000000000003</v>
      </c>
      <c r="D14" s="76"/>
      <c r="E14" s="53">
        <v>8.6289999999999996</v>
      </c>
      <c r="F14" s="41">
        <v>-7.1589999999999998</v>
      </c>
      <c r="G14" s="41">
        <v>-7.7789999999999999</v>
      </c>
      <c r="H14" s="41">
        <v>-3.57</v>
      </c>
      <c r="I14" s="41">
        <v>-3.7639999999999998</v>
      </c>
      <c r="J14" s="41">
        <v>-1.1379999999999999</v>
      </c>
      <c r="K14" s="41">
        <v>-9.1579999999999995</v>
      </c>
      <c r="L14" s="41">
        <v>-11.734</v>
      </c>
      <c r="M14" s="41">
        <v>21.338999999999999</v>
      </c>
      <c r="N14" s="41">
        <v>81.608000000000004</v>
      </c>
      <c r="O14" s="41">
        <v>85.53</v>
      </c>
      <c r="P14" s="41">
        <v>30.113</v>
      </c>
      <c r="Q14" s="41">
        <v>-12.183</v>
      </c>
      <c r="R14" s="41">
        <v>-18.158999999999999</v>
      </c>
      <c r="S14" s="41">
        <v>-13.041</v>
      </c>
      <c r="T14" s="41">
        <v>-5.3410000000000002</v>
      </c>
      <c r="U14" s="41">
        <v>0.71599999999999997</v>
      </c>
      <c r="V14" s="41">
        <v>-10.481999999999999</v>
      </c>
      <c r="W14" s="41">
        <v>0.64600000000000002</v>
      </c>
      <c r="X14" s="41">
        <v>-6.8259999999999996</v>
      </c>
      <c r="Y14" s="41">
        <v>-0.14599999999999999</v>
      </c>
      <c r="Z14" s="41">
        <v>9.9429999999999996</v>
      </c>
      <c r="AA14" s="41">
        <v>-8.6999999999999994E-2</v>
      </c>
      <c r="AB14" s="42">
        <v>5.383</v>
      </c>
    </row>
    <row r="15" spans="2:28" ht="17.25" thickTop="1" thickBot="1" x14ac:dyDescent="0.3">
      <c r="B15" s="43" t="str">
        <f>'Angazirana aFRR energija'!B15</f>
        <v>12.05.2021</v>
      </c>
      <c r="C15" s="75">
        <f t="shared" si="0"/>
        <v>-127.45300000000002</v>
      </c>
      <c r="D15" s="76"/>
      <c r="E15" s="53">
        <v>-10.037000000000001</v>
      </c>
      <c r="F15" s="41">
        <v>-11.488</v>
      </c>
      <c r="G15" s="41">
        <v>-14.63</v>
      </c>
      <c r="H15" s="41">
        <v>-3.6059999999999999</v>
      </c>
      <c r="I15" s="41">
        <v>-3.1549999999999998</v>
      </c>
      <c r="J15" s="41">
        <v>3.738</v>
      </c>
      <c r="K15" s="41">
        <v>-6.3520000000000003</v>
      </c>
      <c r="L15" s="41">
        <v>3.2490000000000001</v>
      </c>
      <c r="M15" s="41">
        <v>11.711</v>
      </c>
      <c r="N15" s="41">
        <v>13.849</v>
      </c>
      <c r="O15" s="41">
        <v>13.776999999999999</v>
      </c>
      <c r="P15" s="41">
        <v>-0.51</v>
      </c>
      <c r="Q15" s="41">
        <v>9.6999999999999993</v>
      </c>
      <c r="R15" s="41">
        <v>-2.3159999999999998</v>
      </c>
      <c r="S15" s="41">
        <v>-24.138999999999999</v>
      </c>
      <c r="T15" s="41">
        <v>-21.015999999999998</v>
      </c>
      <c r="U15" s="41">
        <v>-20.75</v>
      </c>
      <c r="V15" s="41">
        <v>-13.250999999999999</v>
      </c>
      <c r="W15" s="41">
        <v>-22.018000000000001</v>
      </c>
      <c r="X15" s="41">
        <v>-13.079000000000001</v>
      </c>
      <c r="Y15" s="41">
        <v>-11.089</v>
      </c>
      <c r="Z15" s="41">
        <v>-10.454000000000001</v>
      </c>
      <c r="AA15" s="41">
        <v>1.242</v>
      </c>
      <c r="AB15" s="42">
        <v>3.1709999999999998</v>
      </c>
    </row>
    <row r="16" spans="2:28" ht="17.25" thickTop="1" thickBot="1" x14ac:dyDescent="0.3">
      <c r="B16" s="43" t="str">
        <f>'Angazirana aFRR energija'!B16</f>
        <v>13.05.2021</v>
      </c>
      <c r="C16" s="75">
        <f t="shared" si="0"/>
        <v>57.22000000000002</v>
      </c>
      <c r="D16" s="76"/>
      <c r="E16" s="53">
        <v>10.933999999999999</v>
      </c>
      <c r="F16" s="41">
        <v>15.486000000000001</v>
      </c>
      <c r="G16" s="41">
        <v>15.749000000000001</v>
      </c>
      <c r="H16" s="41">
        <v>15.68</v>
      </c>
      <c r="I16" s="41">
        <v>33.962000000000003</v>
      </c>
      <c r="J16" s="41">
        <v>4.2279999999999998</v>
      </c>
      <c r="K16" s="41">
        <v>4.0199999999999996</v>
      </c>
      <c r="L16" s="41">
        <v>-12.958</v>
      </c>
      <c r="M16" s="41">
        <v>-18.454999999999998</v>
      </c>
      <c r="N16" s="41">
        <v>-15.648999999999999</v>
      </c>
      <c r="O16" s="41">
        <v>-7.0949999999999998</v>
      </c>
      <c r="P16" s="41">
        <v>-0.95799999999999996</v>
      </c>
      <c r="Q16" s="41">
        <v>-4.3259999999999996</v>
      </c>
      <c r="R16" s="41">
        <v>-4.3860000000000001</v>
      </c>
      <c r="S16" s="41">
        <v>-5.0519999999999996</v>
      </c>
      <c r="T16" s="41">
        <v>33.600999999999999</v>
      </c>
      <c r="U16" s="41">
        <v>2.76</v>
      </c>
      <c r="V16" s="41">
        <v>-3.1720000000000002</v>
      </c>
      <c r="W16" s="41">
        <v>-1.9430000000000001</v>
      </c>
      <c r="X16" s="41">
        <v>15.343</v>
      </c>
      <c r="Y16" s="41">
        <v>-16.884</v>
      </c>
      <c r="Z16" s="41">
        <v>-0.22500000000000001</v>
      </c>
      <c r="AA16" s="41">
        <v>-5.4770000000000003</v>
      </c>
      <c r="AB16" s="42">
        <v>2.0369999999999999</v>
      </c>
    </row>
    <row r="17" spans="2:28" ht="17.25" thickTop="1" thickBot="1" x14ac:dyDescent="0.3">
      <c r="B17" s="43" t="str">
        <f>'Angazirana aFRR energija'!B17</f>
        <v>14.05.2021</v>
      </c>
      <c r="C17" s="75">
        <f t="shared" si="0"/>
        <v>263.76799999999997</v>
      </c>
      <c r="D17" s="76"/>
      <c r="E17" s="40">
        <v>20.084</v>
      </c>
      <c r="F17" s="41">
        <v>22.489000000000001</v>
      </c>
      <c r="G17" s="41">
        <v>56.661000000000001</v>
      </c>
      <c r="H17" s="41">
        <v>50.210999999999999</v>
      </c>
      <c r="I17" s="41">
        <v>23.35</v>
      </c>
      <c r="J17" s="41">
        <v>18.347999999999999</v>
      </c>
      <c r="K17" s="41">
        <v>-1.679</v>
      </c>
      <c r="L17" s="41">
        <v>-9.2140000000000004</v>
      </c>
      <c r="M17" s="41">
        <v>-3.2650000000000001</v>
      </c>
      <c r="N17" s="41">
        <v>0.27200000000000002</v>
      </c>
      <c r="O17" s="41">
        <v>-3.1480000000000001</v>
      </c>
      <c r="P17" s="41">
        <v>-4.9939999999999998</v>
      </c>
      <c r="Q17" s="41">
        <v>-3.7959999999999998</v>
      </c>
      <c r="R17" s="41">
        <v>-2.1269999999999998</v>
      </c>
      <c r="S17" s="41">
        <v>-3.024</v>
      </c>
      <c r="T17" s="41">
        <v>9.0039999999999996</v>
      </c>
      <c r="U17" s="41">
        <v>5.51</v>
      </c>
      <c r="V17" s="41">
        <v>18.751000000000001</v>
      </c>
      <c r="W17" s="41">
        <v>22.943999999999999</v>
      </c>
      <c r="X17" s="41">
        <v>29.619</v>
      </c>
      <c r="Y17" s="41">
        <v>-2.38</v>
      </c>
      <c r="Z17" s="41">
        <v>4.6929999999999996</v>
      </c>
      <c r="AA17" s="41">
        <v>5.4589999999999996</v>
      </c>
      <c r="AB17" s="42">
        <v>10</v>
      </c>
    </row>
    <row r="18" spans="2:28" ht="17.25" thickTop="1" thickBot="1" x14ac:dyDescent="0.3">
      <c r="B18" s="43" t="str">
        <f>'Angazirana aFRR energija'!B18</f>
        <v>15.05.2021</v>
      </c>
      <c r="C18" s="75">
        <f t="shared" si="0"/>
        <v>-60.597000000000008</v>
      </c>
      <c r="D18" s="76"/>
      <c r="E18" s="53">
        <v>-3.5409999999999999</v>
      </c>
      <c r="F18" s="41">
        <v>11.696</v>
      </c>
      <c r="G18" s="41">
        <v>3.8450000000000002</v>
      </c>
      <c r="H18" s="41">
        <v>2.1560000000000001</v>
      </c>
      <c r="I18" s="41">
        <v>3.956</v>
      </c>
      <c r="J18" s="41">
        <v>4.0590000000000002</v>
      </c>
      <c r="K18" s="41">
        <v>1.1240000000000001</v>
      </c>
      <c r="L18" s="41">
        <v>25.82</v>
      </c>
      <c r="M18" s="41">
        <v>-15.147</v>
      </c>
      <c r="N18" s="41">
        <v>-6.3360000000000003</v>
      </c>
      <c r="O18" s="41">
        <v>-12.433</v>
      </c>
      <c r="P18" s="41">
        <v>-13.087999999999999</v>
      </c>
      <c r="Q18" s="41">
        <v>-7.0439999999999996</v>
      </c>
      <c r="R18" s="41">
        <v>-7.1529999999999996</v>
      </c>
      <c r="S18" s="41">
        <v>-17.966000000000001</v>
      </c>
      <c r="T18" s="41">
        <v>-5.59</v>
      </c>
      <c r="U18" s="41">
        <v>-15.247</v>
      </c>
      <c r="V18" s="41">
        <v>-3.5539999999999998</v>
      </c>
      <c r="W18" s="41">
        <v>-17.405000000000001</v>
      </c>
      <c r="X18" s="41">
        <v>-6.4080000000000004</v>
      </c>
      <c r="Y18" s="41">
        <v>-2.488</v>
      </c>
      <c r="Z18" s="41">
        <v>15.832000000000001</v>
      </c>
      <c r="AA18" s="41">
        <v>3.024</v>
      </c>
      <c r="AB18" s="42">
        <v>1.2909999999999999</v>
      </c>
    </row>
    <row r="19" spans="2:28" ht="17.25" thickTop="1" thickBot="1" x14ac:dyDescent="0.3">
      <c r="B19" s="43" t="str">
        <f>'Angazirana aFRR energija'!B19</f>
        <v>16.05.2021</v>
      </c>
      <c r="C19" s="75">
        <f t="shared" si="0"/>
        <v>-98.972999999999999</v>
      </c>
      <c r="D19" s="76"/>
      <c r="E19" s="53">
        <v>-25.643999999999998</v>
      </c>
      <c r="F19" s="41">
        <v>-5.61</v>
      </c>
      <c r="G19" s="41">
        <v>-20.170000000000002</v>
      </c>
      <c r="H19" s="41">
        <v>-2.1989999999999998</v>
      </c>
      <c r="I19" s="41">
        <v>6.7960000000000003</v>
      </c>
      <c r="J19" s="41">
        <v>20.478999999999999</v>
      </c>
      <c r="K19" s="41">
        <v>18.63</v>
      </c>
      <c r="L19" s="41">
        <v>-9.1219999999999999</v>
      </c>
      <c r="M19" s="41">
        <v>-3.78</v>
      </c>
      <c r="N19" s="41">
        <v>-20.632000000000001</v>
      </c>
      <c r="O19" s="41">
        <v>-7.5960000000000001</v>
      </c>
      <c r="P19" s="41">
        <v>-8.7080000000000002</v>
      </c>
      <c r="Q19" s="41">
        <v>-16.338999999999999</v>
      </c>
      <c r="R19" s="41">
        <v>-5.3140000000000001</v>
      </c>
      <c r="S19" s="41">
        <v>-4.7889999999999997</v>
      </c>
      <c r="T19" s="41">
        <v>18.571000000000002</v>
      </c>
      <c r="U19" s="41">
        <v>7.9770000000000003</v>
      </c>
      <c r="V19" s="41">
        <v>5.8209999999999997</v>
      </c>
      <c r="W19" s="41">
        <v>10.624000000000001</v>
      </c>
      <c r="X19" s="41">
        <v>-5.6280000000000001</v>
      </c>
      <c r="Y19" s="41">
        <v>-24.114000000000001</v>
      </c>
      <c r="Z19" s="41">
        <v>-13.994999999999999</v>
      </c>
      <c r="AA19" s="41">
        <v>-6.431</v>
      </c>
      <c r="AB19" s="42">
        <v>-7.8</v>
      </c>
    </row>
    <row r="20" spans="2:28" ht="17.25" thickTop="1" thickBot="1" x14ac:dyDescent="0.3">
      <c r="B20" s="43" t="str">
        <f>'Angazirana aFRR energija'!B20</f>
        <v>17.05.2021</v>
      </c>
      <c r="C20" s="75">
        <f t="shared" si="0"/>
        <v>9.2050000000000054</v>
      </c>
      <c r="D20" s="76"/>
      <c r="E20" s="53">
        <v>-2.173</v>
      </c>
      <c r="F20" s="41">
        <v>0.68600000000000005</v>
      </c>
      <c r="G20" s="41">
        <v>-3.5209999999999999</v>
      </c>
      <c r="H20" s="41">
        <v>-6.3120000000000003</v>
      </c>
      <c r="I20" s="41">
        <v>-5.7469999999999999</v>
      </c>
      <c r="J20" s="41">
        <v>13.765000000000001</v>
      </c>
      <c r="K20" s="41">
        <v>-3.843</v>
      </c>
      <c r="L20" s="41">
        <v>2.698</v>
      </c>
      <c r="M20" s="41">
        <v>1.9570000000000001</v>
      </c>
      <c r="N20" s="41">
        <v>3.54</v>
      </c>
      <c r="O20" s="41">
        <v>24.66</v>
      </c>
      <c r="P20" s="41">
        <v>18.811</v>
      </c>
      <c r="Q20" s="41">
        <v>15.301</v>
      </c>
      <c r="R20" s="41">
        <v>-3.88</v>
      </c>
      <c r="S20" s="41">
        <v>-20.914000000000001</v>
      </c>
      <c r="T20" s="41">
        <v>-0.498</v>
      </c>
      <c r="U20" s="41">
        <v>2.923</v>
      </c>
      <c r="V20" s="41">
        <v>0.69399999999999995</v>
      </c>
      <c r="W20" s="41">
        <v>1.369</v>
      </c>
      <c r="X20" s="41">
        <v>-4.375</v>
      </c>
      <c r="Y20" s="41">
        <v>-5.8890000000000002</v>
      </c>
      <c r="Z20" s="41">
        <v>3.5569999999999999</v>
      </c>
      <c r="AA20" s="41">
        <v>-32.988</v>
      </c>
      <c r="AB20" s="42">
        <v>9.3840000000000003</v>
      </c>
    </row>
    <row r="21" spans="2:28" ht="17.25" thickTop="1" thickBot="1" x14ac:dyDescent="0.3">
      <c r="B21" s="43" t="str">
        <f>'Angazirana aFRR energija'!B21</f>
        <v>18.05.2021</v>
      </c>
      <c r="C21" s="75">
        <f t="shared" si="0"/>
        <v>-212.786</v>
      </c>
      <c r="D21" s="76"/>
      <c r="E21" s="53">
        <v>-8.5960000000000001</v>
      </c>
      <c r="F21" s="41">
        <v>3.6320000000000001</v>
      </c>
      <c r="G21" s="41">
        <v>-7.3570000000000002</v>
      </c>
      <c r="H21" s="41">
        <v>-10.757999999999999</v>
      </c>
      <c r="I21" s="41">
        <v>6.3410000000000002</v>
      </c>
      <c r="J21" s="41">
        <v>-5.3140000000000001</v>
      </c>
      <c r="K21" s="41">
        <v>11.983000000000001</v>
      </c>
      <c r="L21" s="41">
        <v>-9.3390000000000004</v>
      </c>
      <c r="M21" s="41">
        <v>1.7090000000000001</v>
      </c>
      <c r="N21" s="41">
        <v>3.87</v>
      </c>
      <c r="O21" s="41">
        <v>2.052</v>
      </c>
      <c r="P21" s="41">
        <v>12.83</v>
      </c>
      <c r="Q21" s="41">
        <v>-5.1550000000000002</v>
      </c>
      <c r="R21" s="41">
        <v>-13.281000000000001</v>
      </c>
      <c r="S21" s="41">
        <v>-11.831</v>
      </c>
      <c r="T21" s="41">
        <v>-24.574000000000002</v>
      </c>
      <c r="U21" s="41">
        <v>-46.237000000000002</v>
      </c>
      <c r="V21" s="41">
        <v>-41.935000000000002</v>
      </c>
      <c r="W21" s="41">
        <v>-54.6</v>
      </c>
      <c r="X21" s="41">
        <v>-22.741</v>
      </c>
      <c r="Y21" s="41">
        <v>-24.783000000000001</v>
      </c>
      <c r="Z21" s="41">
        <v>6.8049999999999997</v>
      </c>
      <c r="AA21" s="41">
        <v>-0.316</v>
      </c>
      <c r="AB21" s="42">
        <v>24.809000000000001</v>
      </c>
    </row>
    <row r="22" spans="2:28" ht="17.25" thickTop="1" thickBot="1" x14ac:dyDescent="0.3">
      <c r="B22" s="43" t="str">
        <f>'Angazirana aFRR energija'!B22</f>
        <v>19.05.2021</v>
      </c>
      <c r="C22" s="75">
        <f t="shared" si="0"/>
        <v>-3.1039999999999921</v>
      </c>
      <c r="D22" s="76"/>
      <c r="E22" s="53">
        <v>9.1340000000000003</v>
      </c>
      <c r="F22" s="41">
        <v>8.5030000000000001</v>
      </c>
      <c r="G22" s="41">
        <v>-9.1470000000000002</v>
      </c>
      <c r="H22" s="41">
        <v>29.507999999999999</v>
      </c>
      <c r="I22" s="41">
        <v>16.838999999999999</v>
      </c>
      <c r="J22" s="41">
        <v>-3.7989999999999999</v>
      </c>
      <c r="K22" s="41">
        <v>-6.6539999999999999</v>
      </c>
      <c r="L22" s="41">
        <v>-2.198</v>
      </c>
      <c r="M22" s="41">
        <v>-1.089</v>
      </c>
      <c r="N22" s="41">
        <v>4.548</v>
      </c>
      <c r="O22" s="41">
        <v>-1.7470000000000001</v>
      </c>
      <c r="P22" s="41">
        <v>-5.508</v>
      </c>
      <c r="Q22" s="41">
        <v>-9.6039999999999992</v>
      </c>
      <c r="R22" s="41">
        <v>-7.9640000000000004</v>
      </c>
      <c r="S22" s="41">
        <v>-3.88</v>
      </c>
      <c r="T22" s="41">
        <v>5.827</v>
      </c>
      <c r="U22" s="41">
        <v>-0.59899999999999998</v>
      </c>
      <c r="V22" s="41">
        <v>2.9000000000000001E-2</v>
      </c>
      <c r="W22" s="41">
        <v>-4.5190000000000001</v>
      </c>
      <c r="X22" s="41">
        <v>-11.465</v>
      </c>
      <c r="Y22" s="41">
        <v>-6.8579999999999997</v>
      </c>
      <c r="Z22" s="41">
        <v>-2.7370000000000001</v>
      </c>
      <c r="AA22" s="41">
        <v>-7.7290000000000001</v>
      </c>
      <c r="AB22" s="42">
        <v>8.0050000000000008</v>
      </c>
    </row>
    <row r="23" spans="2:28" ht="17.25" thickTop="1" thickBot="1" x14ac:dyDescent="0.3">
      <c r="B23" s="43" t="str">
        <f>'Angazirana aFRR energija'!B23</f>
        <v>20.05.2021</v>
      </c>
      <c r="C23" s="75">
        <f t="shared" si="0"/>
        <v>249.61899999999994</v>
      </c>
      <c r="D23" s="76"/>
      <c r="E23" s="53">
        <v>14.61</v>
      </c>
      <c r="F23" s="41">
        <v>38.026000000000003</v>
      </c>
      <c r="G23" s="41">
        <v>60.898000000000003</v>
      </c>
      <c r="H23" s="41">
        <v>48.094000000000001</v>
      </c>
      <c r="I23" s="41">
        <v>34.512</v>
      </c>
      <c r="J23" s="41">
        <v>62.67</v>
      </c>
      <c r="K23" s="41">
        <v>20.245000000000001</v>
      </c>
      <c r="L23" s="41">
        <v>18.234000000000002</v>
      </c>
      <c r="M23" s="41">
        <v>-13.191000000000001</v>
      </c>
      <c r="N23" s="41">
        <v>12.433</v>
      </c>
      <c r="O23" s="41">
        <v>-5.68</v>
      </c>
      <c r="P23" s="41">
        <v>-8.9570000000000007</v>
      </c>
      <c r="Q23" s="41">
        <v>0.38800000000000001</v>
      </c>
      <c r="R23" s="41">
        <v>-0.85699999999999998</v>
      </c>
      <c r="S23" s="41">
        <v>-4.649</v>
      </c>
      <c r="T23" s="41">
        <v>5.0529999999999999</v>
      </c>
      <c r="U23" s="41">
        <v>3.3220000000000001</v>
      </c>
      <c r="V23" s="41">
        <v>-5.0759999999999996</v>
      </c>
      <c r="W23" s="41">
        <v>-20.41</v>
      </c>
      <c r="X23" s="41">
        <v>-15.738</v>
      </c>
      <c r="Y23" s="41">
        <v>-17.629000000000001</v>
      </c>
      <c r="Z23" s="41">
        <v>1.395</v>
      </c>
      <c r="AA23" s="41">
        <v>22.872</v>
      </c>
      <c r="AB23" s="42">
        <v>-0.94599999999999995</v>
      </c>
    </row>
    <row r="24" spans="2:28" ht="17.25" thickTop="1" thickBot="1" x14ac:dyDescent="0.3">
      <c r="B24" s="43" t="str">
        <f>'Angazirana aFRR energija'!B24</f>
        <v>21.05.2021</v>
      </c>
      <c r="C24" s="75">
        <f t="shared" si="0"/>
        <v>-63.811</v>
      </c>
      <c r="D24" s="76"/>
      <c r="E24" s="53">
        <v>-0.67</v>
      </c>
      <c r="F24" s="41">
        <v>5.6980000000000004</v>
      </c>
      <c r="G24" s="41">
        <v>-6.758</v>
      </c>
      <c r="H24" s="41">
        <v>6.4749999999999996</v>
      </c>
      <c r="I24" s="41">
        <v>5.55</v>
      </c>
      <c r="J24" s="41">
        <v>-5.8559999999999999</v>
      </c>
      <c r="K24" s="41">
        <v>-19.914999999999999</v>
      </c>
      <c r="L24" s="41">
        <v>6.9349999999999996</v>
      </c>
      <c r="M24" s="41">
        <v>-12.686</v>
      </c>
      <c r="N24" s="41">
        <v>-6.3289999999999997</v>
      </c>
      <c r="O24" s="41">
        <v>-2.7440000000000002</v>
      </c>
      <c r="P24" s="41">
        <v>-2.6240000000000001</v>
      </c>
      <c r="Q24" s="41">
        <v>15.231</v>
      </c>
      <c r="R24" s="41">
        <v>-14.393000000000001</v>
      </c>
      <c r="S24" s="41">
        <v>8.2379999999999995</v>
      </c>
      <c r="T24" s="41">
        <v>16.491</v>
      </c>
      <c r="U24" s="41">
        <v>-8.9359999999999999</v>
      </c>
      <c r="V24" s="41">
        <v>-3.4980000000000002</v>
      </c>
      <c r="W24" s="41">
        <v>-9.4450000000000003</v>
      </c>
      <c r="X24" s="41">
        <v>-10.651</v>
      </c>
      <c r="Y24" s="41">
        <v>-18.597000000000001</v>
      </c>
      <c r="Z24" s="41">
        <v>-1.69</v>
      </c>
      <c r="AA24" s="41">
        <v>-3.7770000000000001</v>
      </c>
      <c r="AB24" s="42">
        <v>0.14000000000000001</v>
      </c>
    </row>
    <row r="25" spans="2:28" ht="17.25" thickTop="1" thickBot="1" x14ac:dyDescent="0.3">
      <c r="B25" s="43" t="str">
        <f>'Angazirana aFRR energija'!B25</f>
        <v>22.05.2021</v>
      </c>
      <c r="C25" s="75">
        <f t="shared" si="0"/>
        <v>-46.997</v>
      </c>
      <c r="D25" s="76"/>
      <c r="E25" s="53">
        <v>-4.7880000000000003</v>
      </c>
      <c r="F25" s="41">
        <v>-8.3970000000000002</v>
      </c>
      <c r="G25" s="41">
        <v>10.833</v>
      </c>
      <c r="H25" s="41">
        <v>3.9020000000000001</v>
      </c>
      <c r="I25" s="41">
        <v>-2.9390000000000001</v>
      </c>
      <c r="J25" s="41">
        <v>5.0060000000000002</v>
      </c>
      <c r="K25" s="41">
        <v>5.2210000000000001</v>
      </c>
      <c r="L25" s="41">
        <v>-8.7650000000000006</v>
      </c>
      <c r="M25" s="41">
        <v>-3.3159999999999998</v>
      </c>
      <c r="N25" s="41">
        <v>-1.86</v>
      </c>
      <c r="O25" s="41">
        <v>-7.952</v>
      </c>
      <c r="P25" s="41">
        <v>-3.3540000000000001</v>
      </c>
      <c r="Q25" s="41">
        <v>6.0570000000000004</v>
      </c>
      <c r="R25" s="41">
        <v>0.31900000000000001</v>
      </c>
      <c r="S25" s="41">
        <v>-12.478999999999999</v>
      </c>
      <c r="T25" s="41">
        <v>3.6440000000000001</v>
      </c>
      <c r="U25" s="41">
        <v>1.754</v>
      </c>
      <c r="V25" s="41">
        <v>-6.532</v>
      </c>
      <c r="W25" s="41">
        <v>-8.3450000000000006</v>
      </c>
      <c r="X25" s="41">
        <v>-8.1690000000000005</v>
      </c>
      <c r="Y25" s="41">
        <v>-3.6640000000000001</v>
      </c>
      <c r="Z25" s="41">
        <v>-0.44500000000000001</v>
      </c>
      <c r="AA25" s="41">
        <v>-6.1459999999999999</v>
      </c>
      <c r="AB25" s="42">
        <v>3.4180000000000001</v>
      </c>
    </row>
    <row r="26" spans="2:28" ht="17.25" thickTop="1" thickBot="1" x14ac:dyDescent="0.3">
      <c r="B26" s="43" t="str">
        <f>'Angazirana aFRR energija'!B26</f>
        <v>23.05.2021</v>
      </c>
      <c r="C26" s="75">
        <f t="shared" si="0"/>
        <v>-17.745000000000001</v>
      </c>
      <c r="D26" s="76"/>
      <c r="E26" s="53">
        <v>-2.5859999999999999</v>
      </c>
      <c r="F26" s="41">
        <v>18.513000000000002</v>
      </c>
      <c r="G26" s="41">
        <v>29.326000000000001</v>
      </c>
      <c r="H26" s="41">
        <v>32.844999999999999</v>
      </c>
      <c r="I26" s="41">
        <v>22.972000000000001</v>
      </c>
      <c r="J26" s="41">
        <v>5.5179999999999998</v>
      </c>
      <c r="K26" s="41">
        <v>-9.5150000000000006</v>
      </c>
      <c r="L26" s="41">
        <v>-1.887</v>
      </c>
      <c r="M26" s="41">
        <v>-28.588999999999999</v>
      </c>
      <c r="N26" s="41">
        <v>-5.58</v>
      </c>
      <c r="O26" s="41">
        <v>-19.329000000000001</v>
      </c>
      <c r="P26" s="41">
        <v>-16.359000000000002</v>
      </c>
      <c r="Q26" s="41">
        <v>-5.8789999999999996</v>
      </c>
      <c r="R26" s="41">
        <v>-9.16</v>
      </c>
      <c r="S26" s="41">
        <v>-7.01</v>
      </c>
      <c r="T26" s="41">
        <v>-1.046</v>
      </c>
      <c r="U26" s="41">
        <v>-1.153</v>
      </c>
      <c r="V26" s="41">
        <v>-2.2650000000000001</v>
      </c>
      <c r="W26" s="41">
        <v>-7.2759999999999998</v>
      </c>
      <c r="X26" s="41">
        <v>-9.2460000000000004</v>
      </c>
      <c r="Y26" s="41">
        <v>-18.161999999999999</v>
      </c>
      <c r="Z26" s="41">
        <v>-1.37</v>
      </c>
      <c r="AA26" s="41">
        <v>4.9610000000000003</v>
      </c>
      <c r="AB26" s="42">
        <v>14.532</v>
      </c>
    </row>
    <row r="27" spans="2:28" ht="17.25" thickTop="1" thickBot="1" x14ac:dyDescent="0.3">
      <c r="B27" s="43" t="str">
        <f>'Angazirana aFRR energija'!B27</f>
        <v>24.05.2021</v>
      </c>
      <c r="C27" s="75">
        <f t="shared" si="0"/>
        <v>221.33799999999994</v>
      </c>
      <c r="D27" s="76"/>
      <c r="E27" s="53">
        <v>14.513</v>
      </c>
      <c r="F27" s="41">
        <v>14.191000000000001</v>
      </c>
      <c r="G27" s="41">
        <v>31.957999999999998</v>
      </c>
      <c r="H27" s="41">
        <v>19.552</v>
      </c>
      <c r="I27" s="41">
        <v>19.948</v>
      </c>
      <c r="J27" s="41">
        <v>29.670999999999999</v>
      </c>
      <c r="K27" s="41">
        <v>47.670999999999999</v>
      </c>
      <c r="L27" s="41">
        <v>47.423999999999999</v>
      </c>
      <c r="M27" s="41">
        <v>30.01</v>
      </c>
      <c r="N27" s="41">
        <v>-6.7370000000000001</v>
      </c>
      <c r="O27" s="41">
        <v>-9.1</v>
      </c>
      <c r="P27" s="41">
        <v>-5.9969999999999999</v>
      </c>
      <c r="Q27" s="41">
        <v>-8.9809999999999999</v>
      </c>
      <c r="R27" s="41">
        <v>0.98199999999999998</v>
      </c>
      <c r="S27" s="41">
        <v>-4.9459999999999997</v>
      </c>
      <c r="T27" s="41">
        <v>10.898</v>
      </c>
      <c r="U27" s="41">
        <v>18.902999999999999</v>
      </c>
      <c r="V27" s="41">
        <v>1.534</v>
      </c>
      <c r="W27" s="41">
        <v>10.864000000000001</v>
      </c>
      <c r="X27" s="41">
        <v>-8.2919999999999998</v>
      </c>
      <c r="Y27" s="41">
        <v>-20.198</v>
      </c>
      <c r="Z27" s="41">
        <v>5.2130000000000001</v>
      </c>
      <c r="AA27" s="41">
        <v>-5.149</v>
      </c>
      <c r="AB27" s="42">
        <v>-12.593999999999999</v>
      </c>
    </row>
    <row r="28" spans="2:28" ht="17.25" thickTop="1" thickBot="1" x14ac:dyDescent="0.3">
      <c r="B28" s="43" t="str">
        <f>'Angazirana aFRR energija'!B28</f>
        <v>25.05.2021</v>
      </c>
      <c r="C28" s="75">
        <f t="shared" si="0"/>
        <v>23.575000000000003</v>
      </c>
      <c r="D28" s="76"/>
      <c r="E28" s="53">
        <v>1.3089999999999999</v>
      </c>
      <c r="F28" s="41">
        <v>8.7249999999999996</v>
      </c>
      <c r="G28" s="41">
        <v>8.5030000000000001</v>
      </c>
      <c r="H28" s="41">
        <v>20.16</v>
      </c>
      <c r="I28" s="41">
        <v>29.305</v>
      </c>
      <c r="J28" s="41">
        <v>15.298</v>
      </c>
      <c r="K28" s="41">
        <v>-0.57999999999999996</v>
      </c>
      <c r="L28" s="41">
        <v>-3.2120000000000002</v>
      </c>
      <c r="M28" s="41">
        <v>-19.635000000000002</v>
      </c>
      <c r="N28" s="41">
        <v>8.5960000000000001</v>
      </c>
      <c r="O28" s="41">
        <v>1.903</v>
      </c>
      <c r="P28" s="41">
        <v>-1.234</v>
      </c>
      <c r="Q28" s="41">
        <v>19.975000000000001</v>
      </c>
      <c r="R28" s="41">
        <v>-0.49199999999999999</v>
      </c>
      <c r="S28" s="41">
        <v>-12.26</v>
      </c>
      <c r="T28" s="41">
        <v>7.02</v>
      </c>
      <c r="U28" s="41">
        <v>-4.6660000000000004</v>
      </c>
      <c r="V28" s="41">
        <v>-7.9180000000000001</v>
      </c>
      <c r="W28" s="41">
        <v>-19.683</v>
      </c>
      <c r="X28" s="41">
        <v>-2.7919999999999998</v>
      </c>
      <c r="Y28" s="41">
        <v>-4.444</v>
      </c>
      <c r="Z28" s="41">
        <v>-4.1539999999999999</v>
      </c>
      <c r="AA28" s="41">
        <v>-21.332000000000001</v>
      </c>
      <c r="AB28" s="42">
        <v>5.1829999999999998</v>
      </c>
    </row>
    <row r="29" spans="2:28" ht="17.25" thickTop="1" thickBot="1" x14ac:dyDescent="0.3">
      <c r="B29" s="43" t="str">
        <f>'Angazirana aFRR energija'!B29</f>
        <v>26.05.2021</v>
      </c>
      <c r="C29" s="75">
        <f t="shared" si="0"/>
        <v>-112.48099999999999</v>
      </c>
      <c r="D29" s="76"/>
      <c r="E29" s="53">
        <v>-0.62</v>
      </c>
      <c r="F29" s="41">
        <v>-6.2389999999999999</v>
      </c>
      <c r="G29" s="41">
        <v>-3.968</v>
      </c>
      <c r="H29" s="41">
        <v>2.1</v>
      </c>
      <c r="I29" s="41">
        <v>0.92200000000000004</v>
      </c>
      <c r="J29" s="41">
        <v>-2.7349999999999999</v>
      </c>
      <c r="K29" s="41">
        <v>-13.833</v>
      </c>
      <c r="L29" s="41">
        <v>-8.34</v>
      </c>
      <c r="M29" s="41">
        <v>1.2929999999999999</v>
      </c>
      <c r="N29" s="41">
        <v>4.75</v>
      </c>
      <c r="O29" s="41">
        <v>-9.2040000000000006</v>
      </c>
      <c r="P29" s="41">
        <v>-10.154999999999999</v>
      </c>
      <c r="Q29" s="41">
        <v>-17.274999999999999</v>
      </c>
      <c r="R29" s="41">
        <v>-1.4390000000000001</v>
      </c>
      <c r="S29" s="41">
        <v>-10.605</v>
      </c>
      <c r="T29" s="41">
        <v>-10.455</v>
      </c>
      <c r="U29" s="41">
        <v>-24.445</v>
      </c>
      <c r="V29" s="41">
        <v>-2.516</v>
      </c>
      <c r="W29" s="41">
        <v>13.051</v>
      </c>
      <c r="X29" s="41">
        <v>8.6280000000000001</v>
      </c>
      <c r="Y29" s="41">
        <v>-13.377000000000001</v>
      </c>
      <c r="Z29" s="41">
        <v>2.758</v>
      </c>
      <c r="AA29" s="41">
        <v>-7.944</v>
      </c>
      <c r="AB29" s="42">
        <v>-2.8330000000000002</v>
      </c>
    </row>
    <row r="30" spans="2:28" ht="17.25" thickTop="1" thickBot="1" x14ac:dyDescent="0.3">
      <c r="B30" s="43" t="str">
        <f>'Angazirana aFRR energija'!B30</f>
        <v>27.05.2021</v>
      </c>
      <c r="C30" s="75">
        <f t="shared" si="0"/>
        <v>-60.297999999999988</v>
      </c>
      <c r="D30" s="76"/>
      <c r="E30" s="53">
        <v>-5.8769999999999998</v>
      </c>
      <c r="F30" s="41">
        <v>-11.992000000000001</v>
      </c>
      <c r="G30" s="41">
        <v>-4.5469999999999997</v>
      </c>
      <c r="H30" s="41">
        <v>1.5980000000000001</v>
      </c>
      <c r="I30" s="41">
        <v>9.2780000000000005</v>
      </c>
      <c r="J30" s="41">
        <v>7.1180000000000003</v>
      </c>
      <c r="K30" s="41">
        <v>6.37</v>
      </c>
      <c r="L30" s="41">
        <v>-6.8109999999999999</v>
      </c>
      <c r="M30" s="41">
        <v>-2.8969999999999998</v>
      </c>
      <c r="N30" s="41">
        <v>-7.7329999999999997</v>
      </c>
      <c r="O30" s="41">
        <v>-15.4</v>
      </c>
      <c r="P30" s="41">
        <v>-9.218</v>
      </c>
      <c r="Q30" s="41">
        <v>-2.379</v>
      </c>
      <c r="R30" s="41">
        <v>-6.3579999999999997</v>
      </c>
      <c r="S30" s="41">
        <v>-22.658999999999999</v>
      </c>
      <c r="T30" s="41">
        <v>6.5430000000000001</v>
      </c>
      <c r="U30" s="41">
        <v>-4.6059999999999999</v>
      </c>
      <c r="V30" s="41">
        <v>-4.4770000000000003</v>
      </c>
      <c r="W30" s="41">
        <v>-3.5630000000000002</v>
      </c>
      <c r="X30" s="41">
        <v>12.423</v>
      </c>
      <c r="Y30" s="41">
        <v>-17.073</v>
      </c>
      <c r="Z30" s="41">
        <v>-1.579</v>
      </c>
      <c r="AA30" s="41">
        <v>10.157</v>
      </c>
      <c r="AB30" s="42">
        <v>13.384</v>
      </c>
    </row>
    <row r="31" spans="2:28" ht="17.25" thickTop="1" thickBot="1" x14ac:dyDescent="0.3">
      <c r="B31" s="43" t="str">
        <f>'Angazirana aFRR energija'!B31</f>
        <v>28.05.2021</v>
      </c>
      <c r="C31" s="75">
        <f t="shared" si="0"/>
        <v>354.69000000000005</v>
      </c>
      <c r="D31" s="76"/>
      <c r="E31" s="53">
        <v>4.306</v>
      </c>
      <c r="F31" s="41">
        <v>17.161000000000001</v>
      </c>
      <c r="G31" s="41">
        <v>17.332000000000001</v>
      </c>
      <c r="H31" s="41">
        <v>37.298999999999999</v>
      </c>
      <c r="I31" s="41">
        <v>36.734000000000002</v>
      </c>
      <c r="J31" s="41">
        <v>33.085000000000001</v>
      </c>
      <c r="K31" s="41">
        <v>26.196999999999999</v>
      </c>
      <c r="L31" s="41">
        <v>25.869</v>
      </c>
      <c r="M31" s="41">
        <v>-8.4469999999999992</v>
      </c>
      <c r="N31" s="41">
        <v>-1.054</v>
      </c>
      <c r="O31" s="41">
        <v>4.0599999999999996</v>
      </c>
      <c r="P31" s="41">
        <v>-1.4730000000000001</v>
      </c>
      <c r="Q31" s="41">
        <v>-2.2949999999999999</v>
      </c>
      <c r="R31" s="41">
        <v>51.927999999999997</v>
      </c>
      <c r="S31" s="41">
        <v>39.698</v>
      </c>
      <c r="T31" s="41">
        <v>13.298</v>
      </c>
      <c r="U31" s="41">
        <v>-1.9370000000000001</v>
      </c>
      <c r="V31" s="41">
        <v>7.7720000000000002</v>
      </c>
      <c r="W31" s="41">
        <v>6.0830000000000002</v>
      </c>
      <c r="X31" s="41">
        <v>-0.85399999999999998</v>
      </c>
      <c r="Y31" s="41">
        <v>9.9369999999999994</v>
      </c>
      <c r="Z31" s="41">
        <v>15.164</v>
      </c>
      <c r="AA31" s="41">
        <v>12.898</v>
      </c>
      <c r="AB31" s="42">
        <v>11.929</v>
      </c>
    </row>
    <row r="32" spans="2:28" ht="17.25" thickTop="1" thickBot="1" x14ac:dyDescent="0.3">
      <c r="B32" s="43" t="str">
        <f>'Angazirana aFRR energija'!B32</f>
        <v>29.05.2021</v>
      </c>
      <c r="C32" s="75">
        <f t="shared" si="0"/>
        <v>115.58699999999996</v>
      </c>
      <c r="D32" s="76"/>
      <c r="E32" s="53">
        <v>28.852</v>
      </c>
      <c r="F32" s="41">
        <v>15.35</v>
      </c>
      <c r="G32" s="41">
        <v>18.984999999999999</v>
      </c>
      <c r="H32" s="41">
        <v>12.036</v>
      </c>
      <c r="I32" s="41">
        <v>11.657999999999999</v>
      </c>
      <c r="J32" s="41">
        <v>15.506</v>
      </c>
      <c r="K32" s="41">
        <v>18.177</v>
      </c>
      <c r="L32" s="41">
        <v>8.7210000000000001</v>
      </c>
      <c r="M32" s="41">
        <v>10.664</v>
      </c>
      <c r="N32" s="41">
        <v>1.143</v>
      </c>
      <c r="O32" s="41">
        <v>7.7949999999999999</v>
      </c>
      <c r="P32" s="41">
        <v>-1.9019999999999999</v>
      </c>
      <c r="Q32" s="41">
        <v>-9.109</v>
      </c>
      <c r="R32" s="41">
        <v>-8.8000000000000007</v>
      </c>
      <c r="S32" s="41">
        <v>-2.6440000000000001</v>
      </c>
      <c r="T32" s="41">
        <v>-3.3050000000000002</v>
      </c>
      <c r="U32" s="41">
        <v>-0.91900000000000004</v>
      </c>
      <c r="V32" s="41">
        <v>1.0840000000000001</v>
      </c>
      <c r="W32" s="41">
        <v>-1.0089999999999999</v>
      </c>
      <c r="X32" s="41">
        <v>4.1790000000000003</v>
      </c>
      <c r="Y32" s="41">
        <v>-2.653</v>
      </c>
      <c r="Z32" s="41">
        <v>-4.34</v>
      </c>
      <c r="AA32" s="41">
        <v>3.6909999999999998</v>
      </c>
      <c r="AB32" s="42">
        <v>-7.5730000000000004</v>
      </c>
    </row>
    <row r="33" spans="2:28" ht="17.25" thickTop="1" thickBot="1" x14ac:dyDescent="0.3">
      <c r="B33" s="43" t="str">
        <f>'Angazirana aFRR energija'!B33</f>
        <v>30.05.2021</v>
      </c>
      <c r="C33" s="75">
        <f t="shared" si="0"/>
        <v>55.502999999999986</v>
      </c>
      <c r="D33" s="76"/>
      <c r="E33" s="53">
        <v>-2.621</v>
      </c>
      <c r="F33" s="41">
        <v>11.988</v>
      </c>
      <c r="G33" s="41">
        <v>1.409</v>
      </c>
      <c r="H33" s="41">
        <v>15.827999999999999</v>
      </c>
      <c r="I33" s="41">
        <v>23.78</v>
      </c>
      <c r="J33" s="41">
        <v>37.418999999999997</v>
      </c>
      <c r="K33" s="41">
        <v>19.89</v>
      </c>
      <c r="L33" s="41">
        <v>31.137</v>
      </c>
      <c r="M33" s="41">
        <v>-2.91</v>
      </c>
      <c r="N33" s="41">
        <v>-14.36</v>
      </c>
      <c r="O33" s="41">
        <v>-7.6470000000000002</v>
      </c>
      <c r="P33" s="41">
        <v>-27.117999999999999</v>
      </c>
      <c r="Q33" s="41">
        <v>-39.018000000000001</v>
      </c>
      <c r="R33" s="41">
        <v>-5.8680000000000003</v>
      </c>
      <c r="S33" s="41">
        <v>2.827</v>
      </c>
      <c r="T33" s="41">
        <v>-5.6349999999999998</v>
      </c>
      <c r="U33" s="41">
        <v>-7.4770000000000003</v>
      </c>
      <c r="V33" s="41">
        <v>4.5369999999999999</v>
      </c>
      <c r="W33" s="41">
        <v>-10.763999999999999</v>
      </c>
      <c r="X33" s="41">
        <v>4.1959999999999997</v>
      </c>
      <c r="Y33" s="41">
        <v>-4.7699999999999996</v>
      </c>
      <c r="Z33" s="41">
        <v>4.9020000000000001</v>
      </c>
      <c r="AA33" s="41">
        <v>10.54</v>
      </c>
      <c r="AB33" s="42">
        <v>15.238</v>
      </c>
    </row>
    <row r="34" spans="2:28" ht="16.5" thickTop="1" x14ac:dyDescent="0.25">
      <c r="B34" s="44" t="str">
        <f>'Angazirana aFRR energija'!B34</f>
        <v>31.05.2021</v>
      </c>
      <c r="C34" s="77">
        <f t="shared" si="0"/>
        <v>175.17000000000004</v>
      </c>
      <c r="D34" s="78"/>
      <c r="E34" s="57">
        <v>28.251999999999999</v>
      </c>
      <c r="F34" s="58">
        <v>41.125999999999998</v>
      </c>
      <c r="G34" s="58">
        <v>56.667000000000002</v>
      </c>
      <c r="H34" s="58">
        <v>46.737000000000002</v>
      </c>
      <c r="I34" s="58">
        <v>15.987</v>
      </c>
      <c r="J34" s="58">
        <v>10.959</v>
      </c>
      <c r="K34" s="58">
        <v>-26.117999999999999</v>
      </c>
      <c r="L34" s="58">
        <v>-5.6639999999999997</v>
      </c>
      <c r="M34" s="58">
        <v>-5.3179999999999996</v>
      </c>
      <c r="N34" s="58">
        <v>-2.4870000000000001</v>
      </c>
      <c r="O34" s="58">
        <v>-1.534</v>
      </c>
      <c r="P34" s="58">
        <v>-2.7280000000000002</v>
      </c>
      <c r="Q34" s="58">
        <v>-1.647</v>
      </c>
      <c r="R34" s="58">
        <v>-2.1</v>
      </c>
      <c r="S34" s="58">
        <v>-2.202</v>
      </c>
      <c r="T34" s="58">
        <v>8.2750000000000004</v>
      </c>
      <c r="U34" s="58">
        <v>2.4369999999999998</v>
      </c>
      <c r="V34" s="58">
        <v>-1.8859999999999999</v>
      </c>
      <c r="W34" s="58">
        <v>-1.875</v>
      </c>
      <c r="X34" s="58">
        <v>0.95899999999999996</v>
      </c>
      <c r="Y34" s="58">
        <v>-1.8169999999999999</v>
      </c>
      <c r="Z34" s="58">
        <v>4.1769999999999996</v>
      </c>
      <c r="AA34" s="58">
        <v>1.2</v>
      </c>
      <c r="AB34" s="59">
        <v>13.77</v>
      </c>
    </row>
    <row r="35" spans="2:28" ht="15.75" x14ac:dyDescent="0.25">
      <c r="B35" s="87" t="s">
        <v>39</v>
      </c>
      <c r="C35" s="87"/>
      <c r="D35" s="63">
        <f>SUM(C4:D34)</f>
        <v>1848.0720000000003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2021-06-21T10:27:52Z</dcterms:created>
  <dcterms:modified xsi:type="dcterms:W3CDTF">2021-06-21T10:46:41Z</dcterms:modified>
</cp:coreProperties>
</file>